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able 1" sheetId="1" r:id="rId1"/>
    <sheet name="Správa o kompatibilite" sheetId="2" r:id="rId2"/>
  </sheets>
  <definedNames/>
  <calcPr fullCalcOnLoad="1"/>
</workbook>
</file>

<file path=xl/sharedStrings.xml><?xml version="1.0" encoding="utf-8"?>
<sst xmlns="http://schemas.openxmlformats.org/spreadsheetml/2006/main" count="328" uniqueCount="172">
  <si>
    <t>11T1</t>
  </si>
  <si>
    <t>11T2</t>
  </si>
  <si>
    <t>Z prenájmu pivnice</t>
  </si>
  <si>
    <t xml:space="preserve">Príjmy
111                              </t>
  </si>
  <si>
    <t>Overenie podpisov</t>
  </si>
  <si>
    <t>Za porušenie predpisov</t>
  </si>
  <si>
    <t>Poplatky za vyhlásenie rozhlas</t>
  </si>
  <si>
    <t>Predaj výrobkov - štiepky</t>
  </si>
  <si>
    <t>Úrok z vkladov</t>
  </si>
  <si>
    <t>01</t>
  </si>
  <si>
    <t>001</t>
  </si>
  <si>
    <t>Položka</t>
  </si>
  <si>
    <t xml:space="preserve">Trieda   </t>
  </si>
  <si>
    <t xml:space="preserve">Zdroj    </t>
  </si>
  <si>
    <t>08</t>
  </si>
  <si>
    <t>03</t>
  </si>
  <si>
    <t>05</t>
  </si>
  <si>
    <t>04</t>
  </si>
  <si>
    <t>06</t>
  </si>
  <si>
    <t>Spolu za výdavky</t>
  </si>
  <si>
    <t>Kapitálový rozpočet</t>
  </si>
  <si>
    <t xml:space="preserve">Výdavky
</t>
  </si>
  <si>
    <t>Spolu za kapitálový rozpočet</t>
  </si>
  <si>
    <t>Bežný rozpočet</t>
  </si>
  <si>
    <t>ODD</t>
  </si>
  <si>
    <t>Poistné - dobrovoľnícke služby</t>
  </si>
  <si>
    <t>Pridelený limit prostriedkov CO</t>
  </si>
  <si>
    <t>Transfer zo ŠR na uhr. Nákl. Pren. Vyk. Št. spr. - CD a PK</t>
  </si>
  <si>
    <t>Transfer zo ŠR na uhr. Nákl. Pren. Vyk. Št. spr. - Regob</t>
  </si>
  <si>
    <t xml:space="preserve">11T1                           </t>
  </si>
  <si>
    <t>Tranfer - prostr. EO - ter. soc pracovník</t>
  </si>
  <si>
    <t xml:space="preserve">11T2                          </t>
  </si>
  <si>
    <t>Výnos dane z príjmov poukázaných územ. Samospráve</t>
  </si>
  <si>
    <t>Daň z nehnuteľností, z pozemkov</t>
  </si>
  <si>
    <t>Daň z nehnuteľností, z bytov</t>
  </si>
  <si>
    <t>Daň za psa</t>
  </si>
  <si>
    <t>Za komunálne odpady</t>
  </si>
  <si>
    <t>Z prenajatých budov, priestorv a objekotov - kultúrny dom</t>
  </si>
  <si>
    <t>Z prenájmu budovy ihriska Tj</t>
  </si>
  <si>
    <t>Stavebné povolenia, kolaudácie</t>
  </si>
  <si>
    <t>Za lavicu - Tech. Služby</t>
  </si>
  <si>
    <t>Stočné</t>
  </si>
  <si>
    <t>Príjem za zber Elektroodpadu</t>
  </si>
  <si>
    <t>Poplatky ENVI PAK - vyseparovné odpady</t>
  </si>
  <si>
    <t>Za stravné</t>
  </si>
  <si>
    <t>Príjmy z náhrad - poistné plnenie</t>
  </si>
  <si>
    <t>Príjem - Recyklačný fond</t>
  </si>
  <si>
    <t>72c</t>
  </si>
  <si>
    <t>Spolu za príjmy</t>
  </si>
  <si>
    <t>02</t>
  </si>
  <si>
    <t>CO - dohoda</t>
  </si>
  <si>
    <t>03.200 Ochrana pred požiarmi</t>
  </si>
  <si>
    <t>08.100 Rekreačné a športové služby</t>
  </si>
  <si>
    <t>10</t>
  </si>
  <si>
    <t>FR oblasť - Auditorské služby</t>
  </si>
  <si>
    <t>Plat tarifný, osobný, základná, funkčný, hodnostný, vrátane ich náhrad</t>
  </si>
  <si>
    <t>Rekreačné a športové služby - Energia</t>
  </si>
  <si>
    <t>Finančné operácie</t>
  </si>
  <si>
    <t>Splácanie domácej istiny z ostatných úverov krátkodobých</t>
  </si>
  <si>
    <t>Spolu za finančné operácie</t>
  </si>
  <si>
    <t>Hospodáranie</t>
  </si>
  <si>
    <t>Výdavky</t>
  </si>
  <si>
    <t>Vypracoval:</t>
  </si>
  <si>
    <t>Durajová Viera</t>
  </si>
  <si>
    <t>02.200 Civalná ochrana</t>
  </si>
  <si>
    <t>08.205 Knižnica</t>
  </si>
  <si>
    <t>08.200 Kultúrne služby</t>
  </si>
  <si>
    <t>08.209 Ostatné kultúrne služby vrátane kultúrnych domov</t>
  </si>
  <si>
    <t>08.300 Vysielanie a vydavateľské služby</t>
  </si>
  <si>
    <t>08.400 Náboženské a iné spoločenské služby</t>
  </si>
  <si>
    <t>10.202 Ďalšie sociálne služby - staroba</t>
  </si>
  <si>
    <t>10.400 Rodina a deti</t>
  </si>
  <si>
    <t xml:space="preserve">Transfer - prostr. EO - zdravotni osvetari obce Bziny </t>
  </si>
  <si>
    <t xml:space="preserve">Transfer zo štát. rozporču - terénny sociálny pracovník </t>
  </si>
  <si>
    <t xml:space="preserve">Transfer zo štát. rozporču - zdravotni osvetári obce Bziny </t>
  </si>
  <si>
    <t>Daň zo stavieb</t>
  </si>
  <si>
    <t>Tuzemské bežné granty Slovlepex</t>
  </si>
  <si>
    <t>Civilná</t>
  </si>
  <si>
    <t xml:space="preserve">ochrana </t>
  </si>
  <si>
    <t>1.2</t>
  </si>
  <si>
    <t xml:space="preserve">Plat  tarifný, zákl. - TSP a ATSP a fin. manažér prostriedky EÚ </t>
  </si>
  <si>
    <t>Odmena na základe dohody o prac. Činnosti projek. manažér - prostr. EÚ</t>
  </si>
  <si>
    <t>Rezerva na nepredvídateľné výdavky TSP a ATSP z prostr. EÚ</t>
  </si>
  <si>
    <t>Plat tarifiný zákl. zdravotni osvetari - proj. a financ. manažér z prostriedkov EÚ</t>
  </si>
  <si>
    <t>Poštové služby, cest. Náklady, školenia - kurzy, vyd. na monitorovanie TSP a ATSP z prostr.  EÚ</t>
  </si>
  <si>
    <t>Odmena na základe dohody o prac. Činnosti projek. Manažér z prostr. EÚ</t>
  </si>
  <si>
    <t xml:space="preserve">Poštovné služby, cest. Náklady, školenia - kurzy, pracovný odev - materál, stravovanie </t>
  </si>
  <si>
    <t>Rezervný fond pre zdravotných osvetárov z prostr. EÚ</t>
  </si>
  <si>
    <t>Poistné za zamestnávateľa do poisťovaní za zdr. osvetárov a PM - FM z pros. EÚ</t>
  </si>
  <si>
    <t>Poistné za zamestnávateľa do poisťovní za TSP a ATSP a PM - FM prost. EÚ</t>
  </si>
  <si>
    <t>Plat  tarifný, zákl. - TSP a ATSP a fin. manažér prostriedky ŠR</t>
  </si>
  <si>
    <t>Poistné za zamestnávateľa do poisťovní za TSP a ATSP a PM - FM prost. ŠR</t>
  </si>
  <si>
    <t>Odmena na základe dohody o prac. Činnosti projek. manažér - prostr. ŠR</t>
  </si>
  <si>
    <t>Rezerva na nepredvídateľné výdavky TSP a ATSP z prostr. ŠR</t>
  </si>
  <si>
    <t>Plat tarifiný zákl. zdravotni osvetari - proj. a financ. manažér z prostriedkov ŠR</t>
  </si>
  <si>
    <t>Odmena na základe dohody o prac. Činnosti projek. Manažér z prostr. ŠR</t>
  </si>
  <si>
    <t>Rezervný fond pre zdravotných osvetárov z prostr. ŠR</t>
  </si>
  <si>
    <t xml:space="preserve">Rezervný fond pre zdravotných osvetárov z prostriedkov obce </t>
  </si>
  <si>
    <t xml:space="preserve">Poštovné služby, cest. Náklady, školenia - kurzy, pracovný odev - materál, stravovanie z prostriedkov obce </t>
  </si>
  <si>
    <t>Odmena na základe dohody o prac. Činnosti projek. Manažér z prostr. Obce</t>
  </si>
  <si>
    <t>Poistné za zamestnávateľa do poisťovaní za zdr. osvetárov a PM - FM z pros. Obce</t>
  </si>
  <si>
    <t>Plat tarifiný zákl. zdravotni osvetari - proj. a financ. manažér z prostriedkov obce</t>
  </si>
  <si>
    <t>Rezerva na nepredvídateľné výdavky TSP a ATSP z prostr. Obce</t>
  </si>
  <si>
    <t>Odmena na základe dohody o prac. Činnosti projek. manažér - prostr. Obce</t>
  </si>
  <si>
    <t>Poistné za zamestnávateľa do poisťovní za TSP a ATSP a PM - FM prost. Obce</t>
  </si>
  <si>
    <t>Plat  tarifný, zákl. - TSP a ATSP a fin. manažér prostriedky obce</t>
  </si>
  <si>
    <t>1.1</t>
  </si>
  <si>
    <t xml:space="preserve">Výdavky VS - obce - mzdy a platy a ostané osobné vyrovnania </t>
  </si>
  <si>
    <t>Výdavky VS - obce - Poistné a príspevky za zamestnávateľa do poistovní</t>
  </si>
  <si>
    <t>Výdavky VS - obce - tovary a služby</t>
  </si>
  <si>
    <t xml:space="preserve">Bežné transfery </t>
  </si>
  <si>
    <t>01.12 Finančá a rozpočtová oblasť</t>
  </si>
  <si>
    <t>01.12</t>
  </si>
  <si>
    <t xml:space="preserve">Výdavky VS - obce - Splácanie úrokov a ostatné platby súvisiace s úvermi </t>
  </si>
  <si>
    <t>Požiarna</t>
  </si>
  <si>
    <t xml:space="preserve">Tovary a služby </t>
  </si>
  <si>
    <t>04.51 Cestná doprava</t>
  </si>
  <si>
    <t>05.10 Nakladanie s odpadmi</t>
  </si>
  <si>
    <t xml:space="preserve">Poistné a príspevok zamestnávateľa do poistovní </t>
  </si>
  <si>
    <t>06.20 Rozvoj obcí</t>
  </si>
  <si>
    <t>Revitalizácia okolia - verejná zeleň</t>
  </si>
  <si>
    <t>6.40 Verejné osvetlenie</t>
  </si>
  <si>
    <t>5.20 Nakladanie s odpadovými vodami</t>
  </si>
  <si>
    <t>8.10 Rekreačné a športové služby</t>
  </si>
  <si>
    <t xml:space="preserve">Služby a tovary </t>
  </si>
  <si>
    <t xml:space="preserve">5.60 Ochrana životného prostredia </t>
  </si>
  <si>
    <t xml:space="preserve">Odmeny na základe dohôd o vykonaní prác </t>
  </si>
  <si>
    <t>800</t>
  </si>
  <si>
    <t>Príjem</t>
  </si>
  <si>
    <t xml:space="preserve">Spolu za príjmy </t>
  </si>
  <si>
    <t xml:space="preserve">Bankové úvery krátkodobé </t>
  </si>
  <si>
    <t>Rekonštrukcia a modernizácia kultúrneho domu prostriedky EÚ - 85 %</t>
  </si>
  <si>
    <t>Rekonštrukcia a modernizácia kultúrneho domu prostriedky ŠR - 15 %</t>
  </si>
  <si>
    <t xml:space="preserve">Regulácia potoka - spoluúčasť </t>
  </si>
  <si>
    <t xml:space="preserve">Grant od EÚ na rekonštrukciu a modernizáciu kultúrneho domu </t>
  </si>
  <si>
    <t xml:space="preserve">Transfer zo ŠR na rekonštrukciu  a modernizáciu kultúrneho domu </t>
  </si>
  <si>
    <t>Príjmy bežný spolu:</t>
  </si>
  <si>
    <t xml:space="preserve">Výdaj bežný spolu: </t>
  </si>
  <si>
    <t>Kapitálový príjem spolu</t>
  </si>
  <si>
    <t xml:space="preserve">Fin. operácie - príjem </t>
  </si>
  <si>
    <t xml:space="preserve">Fin. operácie - výdaj </t>
  </si>
  <si>
    <t>Kapitálový výdaj spolu</t>
  </si>
  <si>
    <t xml:space="preserve">04.1.2 Všeobecná pracovná oblasť </t>
  </si>
  <si>
    <t xml:space="preserve">01.1.1 Výkonné a zákonodárnne orgány </t>
  </si>
  <si>
    <t xml:space="preserve">Výdavky - bežné </t>
  </si>
  <si>
    <t>Transfer na opatrovateľskú službu</t>
  </si>
  <si>
    <t xml:space="preserve">Plat  tarifný, zákl. - Opatrovateľská služba </t>
  </si>
  <si>
    <t xml:space="preserve">Poistné za zamestnávateľa do poisťovní za Opatrovateľskú službu </t>
  </si>
  <si>
    <t>rozpočet obce na rok 2015 aktuálny.xls - správa o kompatibilite</t>
  </si>
  <si>
    <t>Spustiť v 1.12.2014 12:08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</si>
  <si>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</si>
  <si>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</si>
  <si>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</si>
  <si>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</si>
  <si>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</si>
  <si>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</si>
  <si>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AU RPV</t>
  </si>
  <si>
    <t>Granty bežné od medzinárodných organizácii</t>
  </si>
  <si>
    <t>Poplatky za požičanie traktora</t>
  </si>
  <si>
    <t>Tovary a služby projekt Brusel</t>
  </si>
  <si>
    <t>odmeny poslancov obecného zastupiteľstva</t>
  </si>
  <si>
    <t>Tovary a služby - prekládka telekomunikačného kábla</t>
  </si>
  <si>
    <t>Tovary a služby - vybudovanie zámkovej dlažby</t>
  </si>
  <si>
    <t xml:space="preserve"> ROZPOČET  OBCE BZINY NA ROK 2015 (v €)</t>
  </si>
  <si>
    <r>
      <rPr>
        <sz val="16"/>
        <rFont val="Times New Roman"/>
        <family val="1"/>
      </rPr>
      <t>Návrh rozpočtu obce Bziny na rok 2015 vyvesený dňa</t>
    </r>
    <r>
      <rPr>
        <b/>
        <sz val="16"/>
        <rFont val="Times New Roman"/>
        <family val="1"/>
      </rPr>
      <t xml:space="preserve"> 01. 12. 2014 </t>
    </r>
    <r>
      <rPr>
        <sz val="16"/>
        <rFont val="Times New Roman"/>
        <family val="1"/>
      </rPr>
      <t xml:space="preserve">na </t>
    </r>
    <r>
      <rPr>
        <b/>
        <sz val="16"/>
        <rFont val="Times New Roman"/>
        <family val="1"/>
      </rPr>
      <t xml:space="preserve">Informačnej tabuli a internetovej stárnke obce Bziny </t>
    </r>
  </si>
  <si>
    <r>
      <rPr>
        <sz val="16"/>
        <rFont val="Times New Roman"/>
        <family val="1"/>
      </rPr>
      <t>Návrh rozpočtu obce Bziny na rok 2015 zvesený</t>
    </r>
    <r>
      <rPr>
        <b/>
        <sz val="16"/>
        <rFont val="Times New Roman"/>
        <family val="1"/>
      </rPr>
      <t xml:space="preserve"> dňa 15. 12. 2014</t>
    </r>
  </si>
  <si>
    <r>
      <rPr>
        <sz val="16"/>
        <rFont val="Times New Roman"/>
        <family val="1"/>
      </rPr>
      <t>K návrhu rozpočtu obce Bziny na rok 2015 k</t>
    </r>
    <r>
      <rPr>
        <b/>
        <sz val="16"/>
        <rFont val="Times New Roman"/>
        <family val="1"/>
      </rPr>
      <t xml:space="preserve"> 15. 12. 2014 neboli podané </t>
    </r>
    <r>
      <rPr>
        <sz val="16"/>
        <rFont val="Times New Roman"/>
        <family val="1"/>
      </rPr>
      <t xml:space="preserve">žiadne pripomienky zo strany občanov obce Bziny. </t>
    </r>
  </si>
  <si>
    <r>
      <rPr>
        <sz val="16"/>
        <rFont val="Times New Roman"/>
        <family val="1"/>
      </rPr>
      <t xml:space="preserve">Rozpočet obce na rok 2015 bol schválený uznesením obecného zastupiteľstva </t>
    </r>
    <r>
      <rPr>
        <b/>
        <sz val="16"/>
        <rFont val="Times New Roman"/>
        <family val="1"/>
      </rPr>
      <t>15. 12. 2014</t>
    </r>
  </si>
  <si>
    <t xml:space="preserve">                                                                    PhDr. Ján Beňuš</t>
  </si>
  <si>
    <t xml:space="preserve">                                                                  starosta obce Bziny </t>
  </si>
  <si>
    <t>Rezerva</t>
  </si>
  <si>
    <t>Dátum: 15. 12. 2014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</si>
</sst>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##0;###0"/>
    <numFmt numFmtId="181" formatCode="###000;###000"/>
    <numFmt numFmtId="182" formatCode="###0.00;###0.00"/>
    <numFmt numFmtId="183" formatCode="[$-41B]d\.\ mmmm\ yyyy"/>
    <numFmt numFmtId="184" formatCode="###000;\ ###000"/>
  </numFmts>
  <fonts count="54">
    <font>
      <sz val="10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3F6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1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4"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 applyFont="1" applyAlignment="1">
      <alignment vertical="top" wrapText="1"/>
    </xf>
    <xf numFmtId="180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180" fontId="7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81" fontId="7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vertical="top" wrapText="1"/>
    </xf>
    <xf numFmtId="4" fontId="4" fillId="33" borderId="11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81" fontId="6" fillId="0" borderId="11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" fontId="2" fillId="33" borderId="12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horizontal="left" vertical="justify" wrapText="1"/>
    </xf>
    <xf numFmtId="0" fontId="7" fillId="0" borderId="13" xfId="0" applyFont="1" applyBorder="1" applyAlignment="1">
      <alignment horizontal="left" vertical="justify" wrapText="1"/>
    </xf>
    <xf numFmtId="182" fontId="7" fillId="0" borderId="13" xfId="0" applyNumberFormat="1" applyFont="1" applyBorder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181" fontId="3" fillId="0" borderId="0" xfId="0" applyNumberFormat="1" applyFont="1" applyAlignment="1">
      <alignment horizontal="center" vertical="top" wrapText="1"/>
    </xf>
    <xf numFmtId="181" fontId="0" fillId="0" borderId="0" xfId="0" applyNumberFormat="1" applyAlignment="1">
      <alignment horizontal="center" vertical="top" wrapText="1"/>
    </xf>
    <xf numFmtId="181" fontId="7" fillId="0" borderId="11" xfId="0" applyNumberFormat="1" applyFont="1" applyBorder="1" applyAlignment="1">
      <alignment horizontal="left" vertical="top" wrapText="1"/>
    </xf>
    <xf numFmtId="41" fontId="7" fillId="0" borderId="11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81" fontId="9" fillId="0" borderId="15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180" fontId="9" fillId="0" borderId="16" xfId="0" applyNumberFormat="1" applyFont="1" applyBorder="1" applyAlignment="1">
      <alignment horizontal="left" vertical="justify" wrapText="1"/>
    </xf>
    <xf numFmtId="181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180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justify" wrapText="1"/>
    </xf>
    <xf numFmtId="4" fontId="7" fillId="0" borderId="11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left" vertical="justify" wrapText="1"/>
    </xf>
    <xf numFmtId="0" fontId="5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4" fontId="6" fillId="0" borderId="13" xfId="0" applyNumberFormat="1" applyFont="1" applyFill="1" applyBorder="1" applyAlignment="1">
      <alignment horizontal="left" vertical="justify" wrapText="1"/>
    </xf>
    <xf numFmtId="180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181" fontId="7" fillId="0" borderId="0" xfId="0" applyNumberFormat="1" applyFont="1" applyBorder="1" applyAlignment="1">
      <alignment horizontal="center" vertical="top" wrapText="1"/>
    </xf>
    <xf numFmtId="181" fontId="6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left" vertical="justify" wrapText="1"/>
    </xf>
    <xf numFmtId="0" fontId="7" fillId="0" borderId="0" xfId="0" applyFont="1" applyBorder="1" applyAlignment="1">
      <alignment horizontal="left" vertical="justify" wrapText="1"/>
    </xf>
    <xf numFmtId="180" fontId="2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181" fontId="6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9" fillId="34" borderId="11" xfId="0" applyNumberFormat="1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 wrapText="1"/>
    </xf>
    <xf numFmtId="182" fontId="10" fillId="0" borderId="13" xfId="0" applyNumberFormat="1" applyFont="1" applyBorder="1" applyAlignment="1">
      <alignment horizontal="center" vertical="center" wrapText="1"/>
    </xf>
    <xf numFmtId="4" fontId="9" fillId="34" borderId="18" xfId="0" applyNumberFormat="1" applyFont="1" applyFill="1" applyBorder="1" applyAlignment="1">
      <alignment vertical="top" wrapText="1"/>
    </xf>
    <xf numFmtId="4" fontId="9" fillId="34" borderId="19" xfId="0" applyNumberFormat="1" applyFont="1" applyFill="1" applyBorder="1" applyAlignment="1">
      <alignment vertical="top" wrapText="1"/>
    </xf>
    <xf numFmtId="4" fontId="9" fillId="34" borderId="10" xfId="0" applyNumberFormat="1" applyFont="1" applyFill="1" applyBorder="1" applyAlignment="1">
      <alignment vertical="top" wrapText="1"/>
    </xf>
    <xf numFmtId="4" fontId="9" fillId="34" borderId="11" xfId="0" applyNumberFormat="1" applyFont="1" applyFill="1" applyBorder="1" applyAlignment="1">
      <alignment vertical="top" wrapText="1"/>
    </xf>
    <xf numFmtId="4" fontId="9" fillId="34" borderId="13" xfId="0" applyNumberFormat="1" applyFont="1" applyFill="1" applyBorder="1" applyAlignment="1">
      <alignment vertical="top" wrapText="1"/>
    </xf>
    <xf numFmtId="4" fontId="9" fillId="34" borderId="20" xfId="0" applyNumberFormat="1" applyFont="1" applyFill="1" applyBorder="1" applyAlignment="1">
      <alignment vertical="top" wrapText="1"/>
    </xf>
    <xf numFmtId="4" fontId="9" fillId="34" borderId="12" xfId="0" applyNumberFormat="1" applyFont="1" applyFill="1" applyBorder="1" applyAlignment="1">
      <alignment vertical="top" wrapText="1"/>
    </xf>
    <xf numFmtId="4" fontId="9" fillId="34" borderId="17" xfId="0" applyNumberFormat="1" applyFont="1" applyFill="1" applyBorder="1" applyAlignment="1">
      <alignment vertical="top" wrapText="1"/>
    </xf>
    <xf numFmtId="4" fontId="9" fillId="34" borderId="11" xfId="0" applyNumberFormat="1" applyFont="1" applyFill="1" applyBorder="1" applyAlignment="1">
      <alignment horizontal="right" vertical="top" wrapText="1"/>
    </xf>
    <xf numFmtId="4" fontId="8" fillId="34" borderId="11" xfId="0" applyNumberFormat="1" applyFont="1" applyFill="1" applyBorder="1" applyAlignment="1">
      <alignment horizontal="right" vertical="top" wrapText="1"/>
    </xf>
    <xf numFmtId="4" fontId="2" fillId="35" borderId="11" xfId="0" applyNumberFormat="1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left" vertical="justify" wrapText="1"/>
    </xf>
    <xf numFmtId="4" fontId="4" fillId="35" borderId="11" xfId="0" applyNumberFormat="1" applyFont="1" applyFill="1" applyBorder="1" applyAlignment="1">
      <alignment horizontal="right" vertical="top" wrapText="1"/>
    </xf>
    <xf numFmtId="182" fontId="7" fillId="0" borderId="13" xfId="0" applyNumberFormat="1" applyFont="1" applyFill="1" applyBorder="1" applyAlignment="1">
      <alignment horizontal="left" vertical="justify" wrapText="1"/>
    </xf>
    <xf numFmtId="4" fontId="6" fillId="0" borderId="0" xfId="0" applyNumberFormat="1" applyFont="1" applyFill="1" applyBorder="1" applyAlignment="1">
      <alignment vertical="top" wrapText="1"/>
    </xf>
    <xf numFmtId="41" fontId="9" fillId="0" borderId="15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top" wrapText="1"/>
    </xf>
    <xf numFmtId="41" fontId="7" fillId="0" borderId="0" xfId="0" applyNumberFormat="1" applyFont="1" applyBorder="1" applyAlignment="1">
      <alignment horizontal="center" vertical="top" wrapText="1"/>
    </xf>
    <xf numFmtId="41" fontId="4" fillId="0" borderId="0" xfId="0" applyNumberFormat="1" applyFont="1" applyFill="1" applyBorder="1" applyAlignment="1">
      <alignment horizontal="left" vertical="top" wrapText="1"/>
    </xf>
    <xf numFmtId="41" fontId="3" fillId="0" borderId="0" xfId="0" applyNumberFormat="1" applyFont="1" applyAlignment="1">
      <alignment horizontal="left" vertical="top" wrapText="1"/>
    </xf>
    <xf numFmtId="41" fontId="3" fillId="0" borderId="0" xfId="0" applyNumberFormat="1" applyFont="1" applyAlignment="1">
      <alignment horizontal="center" vertical="top" wrapText="1"/>
    </xf>
    <xf numFmtId="41" fontId="0" fillId="0" borderId="0" xfId="0" applyNumberForma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3" fillId="36" borderId="21" xfId="0" applyFont="1" applyFill="1" applyBorder="1" applyAlignment="1">
      <alignment horizontal="center" vertical="justify" wrapText="1"/>
    </xf>
    <xf numFmtId="0" fontId="13" fillId="36" borderId="22" xfId="0" applyFont="1" applyFill="1" applyBorder="1" applyAlignment="1">
      <alignment horizontal="center" vertical="justify" wrapText="1"/>
    </xf>
    <xf numFmtId="0" fontId="2" fillId="37" borderId="23" xfId="0" applyFont="1" applyFill="1" applyBorder="1" applyAlignment="1">
      <alignment horizontal="center" vertical="top" wrapText="1"/>
    </xf>
    <xf numFmtId="0" fontId="2" fillId="37" borderId="21" xfId="0" applyFont="1" applyFill="1" applyBorder="1" applyAlignment="1">
      <alignment horizontal="center" vertical="top" wrapText="1"/>
    </xf>
    <xf numFmtId="0" fontId="2" fillId="37" borderId="22" xfId="0" applyFont="1" applyFill="1" applyBorder="1" applyAlignment="1">
      <alignment horizontal="center" vertical="top" wrapText="1"/>
    </xf>
    <xf numFmtId="0" fontId="13" fillId="36" borderId="21" xfId="0" applyFont="1" applyFill="1" applyBorder="1" applyAlignment="1">
      <alignment horizontal="center" vertical="center" wrapText="1"/>
    </xf>
    <xf numFmtId="0" fontId="13" fillId="36" borderId="22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17" fontId="2" fillId="37" borderId="21" xfId="0" applyNumberFormat="1" applyFont="1" applyFill="1" applyBorder="1" applyAlignment="1">
      <alignment horizontal="center" vertical="top" wrapText="1"/>
    </xf>
    <xf numFmtId="17" fontId="2" fillId="37" borderId="22" xfId="0" applyNumberFormat="1" applyFont="1" applyFill="1" applyBorder="1" applyAlignment="1">
      <alignment horizontal="center" vertical="top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top" wrapText="1"/>
    </xf>
    <xf numFmtId="0" fontId="4" fillId="37" borderId="22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left" vertical="justify" wrapText="1"/>
    </xf>
    <xf numFmtId="4" fontId="7" fillId="38" borderId="11" xfId="0" applyNumberFormat="1" applyFont="1" applyFill="1" applyBorder="1" applyAlignment="1">
      <alignment horizontal="right" vertical="top" wrapText="1"/>
    </xf>
    <xf numFmtId="4" fontId="2" fillId="39" borderId="11" xfId="0" applyNumberFormat="1" applyFont="1" applyFill="1" applyBorder="1" applyAlignment="1">
      <alignment horizontal="right" vertical="top" wrapText="1"/>
    </xf>
    <xf numFmtId="4" fontId="4" fillId="39" borderId="11" xfId="0" applyNumberFormat="1" applyFont="1" applyFill="1" applyBorder="1" applyAlignment="1">
      <alignment horizontal="right" vertical="top" wrapText="1"/>
    </xf>
    <xf numFmtId="0" fontId="4" fillId="39" borderId="13" xfId="0" applyFont="1" applyFill="1" applyBorder="1" applyAlignment="1">
      <alignment horizontal="left" vertical="justify" wrapText="1"/>
    </xf>
    <xf numFmtId="180" fontId="7" fillId="0" borderId="23" xfId="0" applyNumberFormat="1" applyFont="1" applyBorder="1" applyAlignment="1">
      <alignment horizontal="left" vertical="top" wrapText="1"/>
    </xf>
    <xf numFmtId="49" fontId="7" fillId="0" borderId="21" xfId="0" applyNumberFormat="1" applyFont="1" applyBorder="1" applyAlignment="1">
      <alignment horizontal="left" vertical="top" wrapText="1"/>
    </xf>
    <xf numFmtId="4" fontId="7" fillId="40" borderId="11" xfId="0" applyNumberFormat="1" applyFont="1" applyFill="1" applyBorder="1" applyAlignment="1">
      <alignment horizontal="right" vertical="top" wrapText="1"/>
    </xf>
    <xf numFmtId="4" fontId="6" fillId="40" borderId="11" xfId="0" applyNumberFormat="1" applyFont="1" applyFill="1" applyBorder="1" applyAlignment="1">
      <alignment horizontal="right" vertical="top" wrapText="1"/>
    </xf>
    <xf numFmtId="180" fontId="7" fillId="0" borderId="21" xfId="0" applyNumberFormat="1" applyFont="1" applyBorder="1" applyAlignment="1">
      <alignment horizontal="left" vertical="top" wrapText="1"/>
    </xf>
    <xf numFmtId="41" fontId="6" fillId="0" borderId="21" xfId="0" applyNumberFormat="1" applyFont="1" applyBorder="1" applyAlignment="1">
      <alignment horizontal="center" vertical="top" wrapText="1"/>
    </xf>
    <xf numFmtId="181" fontId="6" fillId="0" borderId="24" xfId="0" applyNumberFormat="1" applyFont="1" applyBorder="1" applyAlignment="1">
      <alignment horizontal="center" vertical="top" wrapText="1"/>
    </xf>
    <xf numFmtId="4" fontId="2" fillId="41" borderId="11" xfId="0" applyNumberFormat="1" applyFont="1" applyFill="1" applyBorder="1" applyAlignment="1">
      <alignment horizontal="right" vertical="top" wrapText="1"/>
    </xf>
    <xf numFmtId="4" fontId="7" fillId="41" borderId="11" xfId="0" applyNumberFormat="1" applyFont="1" applyFill="1" applyBorder="1" applyAlignment="1">
      <alignment horizontal="right" vertical="top" wrapText="1"/>
    </xf>
    <xf numFmtId="0" fontId="7" fillId="12" borderId="13" xfId="0" applyFont="1" applyFill="1" applyBorder="1" applyAlignment="1">
      <alignment horizontal="left" vertical="justify" wrapText="1"/>
    </xf>
    <xf numFmtId="0" fontId="4" fillId="0" borderId="22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top" wrapText="1"/>
    </xf>
    <xf numFmtId="4" fontId="6" fillId="41" borderId="11" xfId="0" applyNumberFormat="1" applyFont="1" applyFill="1" applyBorder="1" applyAlignment="1">
      <alignment horizontal="right" vertical="top" wrapText="1"/>
    </xf>
    <xf numFmtId="4" fontId="7" fillId="15" borderId="11" xfId="0" applyNumberFormat="1" applyFont="1" applyFill="1" applyBorder="1" applyAlignment="1">
      <alignment horizontal="right" vertical="top" wrapText="1"/>
    </xf>
    <xf numFmtId="4" fontId="2" fillId="15" borderId="11" xfId="0" applyNumberFormat="1" applyFont="1" applyFill="1" applyBorder="1" applyAlignment="1">
      <alignment horizontal="right" vertical="top" wrapText="1"/>
    </xf>
    <xf numFmtId="4" fontId="8" fillId="34" borderId="25" xfId="0" applyNumberFormat="1" applyFont="1" applyFill="1" applyBorder="1" applyAlignment="1">
      <alignment vertical="top" wrapText="1"/>
    </xf>
    <xf numFmtId="4" fontId="9" fillId="34" borderId="26" xfId="0" applyNumberFormat="1" applyFont="1" applyFill="1" applyBorder="1" applyAlignment="1">
      <alignment vertical="top" wrapText="1"/>
    </xf>
    <xf numFmtId="4" fontId="9" fillId="34" borderId="27" xfId="0" applyNumberFormat="1" applyFont="1" applyFill="1" applyBorder="1" applyAlignment="1">
      <alignment vertical="top" wrapText="1"/>
    </xf>
    <xf numFmtId="4" fontId="8" fillId="34" borderId="28" xfId="0" applyNumberFormat="1" applyFont="1" applyFill="1" applyBorder="1" applyAlignment="1">
      <alignment vertical="top" wrapText="1"/>
    </xf>
    <xf numFmtId="4" fontId="8" fillId="34" borderId="10" xfId="0" applyNumberFormat="1" applyFont="1" applyFill="1" applyBorder="1" applyAlignment="1">
      <alignment vertical="top" wrapText="1"/>
    </xf>
    <xf numFmtId="4" fontId="2" fillId="38" borderId="11" xfId="0" applyNumberFormat="1" applyFont="1" applyFill="1" applyBorder="1" applyAlignment="1">
      <alignment horizontal="right" vertical="top" wrapText="1"/>
    </xf>
    <xf numFmtId="181" fontId="7" fillId="0" borderId="21" xfId="0" applyNumberFormat="1" applyFont="1" applyBorder="1" applyAlignment="1">
      <alignment horizontal="left" vertical="top" wrapText="1"/>
    </xf>
    <xf numFmtId="41" fontId="7" fillId="0" borderId="21" xfId="0" applyNumberFormat="1" applyFont="1" applyBorder="1" applyAlignment="1">
      <alignment horizontal="center" vertical="top" wrapText="1"/>
    </xf>
    <xf numFmtId="0" fontId="7" fillId="2" borderId="13" xfId="0" applyFont="1" applyFill="1" applyBorder="1" applyAlignment="1">
      <alignment horizontal="left" vertical="justify" wrapText="1"/>
    </xf>
    <xf numFmtId="0" fontId="7" fillId="0" borderId="22" xfId="0" applyFont="1" applyBorder="1" applyAlignment="1">
      <alignment horizontal="left" vertical="justify" wrapText="1"/>
    </xf>
    <xf numFmtId="0" fontId="1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13" fillId="36" borderId="23" xfId="0" applyFont="1" applyFill="1" applyBorder="1" applyAlignment="1">
      <alignment horizontal="left" vertical="center" wrapText="1"/>
    </xf>
    <xf numFmtId="0" fontId="13" fillId="36" borderId="21" xfId="0" applyFont="1" applyFill="1" applyBorder="1" applyAlignment="1">
      <alignment horizontal="left" vertical="center" wrapText="1"/>
    </xf>
    <xf numFmtId="0" fontId="13" fillId="36" borderId="23" xfId="0" applyFont="1" applyFill="1" applyBorder="1" applyAlignment="1">
      <alignment horizontal="left" vertical="justify" wrapText="1"/>
    </xf>
    <xf numFmtId="0" fontId="13" fillId="36" borderId="21" xfId="0" applyFont="1" applyFill="1" applyBorder="1" applyAlignment="1">
      <alignment horizontal="left" vertical="justify" wrapText="1"/>
    </xf>
    <xf numFmtId="0" fontId="14" fillId="42" borderId="32" xfId="0" applyFont="1" applyFill="1" applyBorder="1" applyAlignment="1">
      <alignment horizontal="center" vertical="center" wrapText="1"/>
    </xf>
    <xf numFmtId="0" fontId="14" fillId="42" borderId="33" xfId="0" applyFont="1" applyFill="1" applyBorder="1" applyAlignment="1">
      <alignment horizontal="center" vertical="center" wrapText="1"/>
    </xf>
    <xf numFmtId="0" fontId="14" fillId="42" borderId="34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14" fillId="42" borderId="36" xfId="0" applyFont="1" applyFill="1" applyBorder="1" applyAlignment="1">
      <alignment horizontal="center" vertical="center" wrapText="1"/>
    </xf>
    <xf numFmtId="0" fontId="14" fillId="42" borderId="37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left" vertical="center" wrapText="1"/>
    </xf>
    <xf numFmtId="0" fontId="4" fillId="37" borderId="21" xfId="0" applyFont="1" applyFill="1" applyBorder="1" applyAlignment="1">
      <alignment horizontal="left" vertical="center" wrapText="1"/>
    </xf>
    <xf numFmtId="0" fontId="2" fillId="37" borderId="23" xfId="0" applyFont="1" applyFill="1" applyBorder="1" applyAlignment="1">
      <alignment horizontal="left" vertical="top" wrapText="1"/>
    </xf>
    <xf numFmtId="0" fontId="2" fillId="37" borderId="21" xfId="0" applyFont="1" applyFill="1" applyBorder="1" applyAlignment="1">
      <alignment horizontal="left" vertical="top" wrapText="1"/>
    </xf>
    <xf numFmtId="0" fontId="4" fillId="37" borderId="23" xfId="0" applyFont="1" applyFill="1" applyBorder="1" applyAlignment="1">
      <alignment horizontal="left" vertical="top" wrapText="1"/>
    </xf>
    <xf numFmtId="0" fontId="4" fillId="37" borderId="21" xfId="0" applyFont="1" applyFill="1" applyBorder="1" applyAlignment="1">
      <alignment horizontal="left" vertical="top" wrapText="1"/>
    </xf>
    <xf numFmtId="17" fontId="2" fillId="37" borderId="23" xfId="0" applyNumberFormat="1" applyFont="1" applyFill="1" applyBorder="1" applyAlignment="1">
      <alignment horizontal="left" vertical="top" wrapText="1"/>
    </xf>
    <xf numFmtId="17" fontId="2" fillId="37" borderId="21" xfId="0" applyNumberFormat="1" applyFont="1" applyFill="1" applyBorder="1" applyAlignment="1">
      <alignment horizontal="left" vertical="top" wrapText="1"/>
    </xf>
    <xf numFmtId="180" fontId="9" fillId="34" borderId="23" xfId="0" applyNumberFormat="1" applyFont="1" applyFill="1" applyBorder="1" applyAlignment="1">
      <alignment horizontal="left" vertical="top" wrapText="1"/>
    </xf>
    <xf numFmtId="180" fontId="9" fillId="34" borderId="22" xfId="0" applyNumberFormat="1" applyFont="1" applyFill="1" applyBorder="1" applyAlignment="1">
      <alignment horizontal="left" vertical="top" wrapText="1"/>
    </xf>
    <xf numFmtId="49" fontId="2" fillId="39" borderId="23" xfId="0" applyNumberFormat="1" applyFont="1" applyFill="1" applyBorder="1" applyAlignment="1">
      <alignment horizontal="left" vertical="top" wrapText="1"/>
    </xf>
    <xf numFmtId="49" fontId="2" fillId="39" borderId="21" xfId="0" applyNumberFormat="1" applyFont="1" applyFill="1" applyBorder="1" applyAlignment="1">
      <alignment horizontal="left" vertical="top" wrapText="1"/>
    </xf>
    <xf numFmtId="49" fontId="2" fillId="39" borderId="24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49" fontId="2" fillId="37" borderId="23" xfId="0" applyNumberFormat="1" applyFont="1" applyFill="1" applyBorder="1" applyAlignment="1">
      <alignment horizontal="left" vertical="center" wrapText="1"/>
    </xf>
    <xf numFmtId="49" fontId="2" fillId="37" borderId="21" xfId="0" applyNumberFormat="1" applyFont="1" applyFill="1" applyBorder="1" applyAlignment="1">
      <alignment horizontal="left" vertical="center" wrapText="1"/>
    </xf>
    <xf numFmtId="0" fontId="15" fillId="36" borderId="0" xfId="0" applyFont="1" applyFill="1" applyBorder="1" applyAlignment="1">
      <alignment horizontal="center" vertical="center" wrapText="1"/>
    </xf>
    <xf numFmtId="0" fontId="14" fillId="43" borderId="38" xfId="0" applyFont="1" applyFill="1" applyBorder="1" applyAlignment="1">
      <alignment horizontal="center" vertical="top" wrapText="1"/>
    </xf>
    <xf numFmtId="0" fontId="14" fillId="43" borderId="39" xfId="0" applyFont="1" applyFill="1" applyBorder="1" applyAlignment="1">
      <alignment horizontal="center" vertical="top" wrapText="1"/>
    </xf>
    <xf numFmtId="0" fontId="14" fillId="43" borderId="40" xfId="0" applyFont="1" applyFill="1" applyBorder="1" applyAlignment="1">
      <alignment horizontal="center" vertical="top" wrapText="1"/>
    </xf>
    <xf numFmtId="0" fontId="14" fillId="42" borderId="23" xfId="0" applyFont="1" applyFill="1" applyBorder="1" applyAlignment="1">
      <alignment horizontal="center" vertical="top" wrapText="1"/>
    </xf>
    <xf numFmtId="0" fontId="14" fillId="42" borderId="21" xfId="0" applyFont="1" applyFill="1" applyBorder="1" applyAlignment="1">
      <alignment horizontal="center" vertical="top" wrapText="1"/>
    </xf>
    <xf numFmtId="0" fontId="14" fillId="42" borderId="22" xfId="0" applyFont="1" applyFill="1" applyBorder="1" applyAlignment="1">
      <alignment horizontal="center" vertical="top" wrapText="1"/>
    </xf>
    <xf numFmtId="180" fontId="9" fillId="34" borderId="23" xfId="0" applyNumberFormat="1" applyFont="1" applyFill="1" applyBorder="1" applyAlignment="1">
      <alignment horizontal="left" vertical="distributed" wrapText="1"/>
    </xf>
    <xf numFmtId="0" fontId="11" fillId="0" borderId="21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34" borderId="23" xfId="0" applyFont="1" applyFill="1" applyBorder="1" applyAlignment="1">
      <alignment horizontal="left" vertical="top" wrapText="1"/>
    </xf>
    <xf numFmtId="0" fontId="8" fillId="34" borderId="21" xfId="0" applyFont="1" applyFill="1" applyBorder="1" applyAlignment="1">
      <alignment horizontal="left" vertical="top" wrapText="1"/>
    </xf>
    <xf numFmtId="0" fontId="8" fillId="34" borderId="24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180" fontId="9" fillId="34" borderId="38" xfId="0" applyNumberFormat="1" applyFont="1" applyFill="1" applyBorder="1" applyAlignment="1">
      <alignment horizontal="left" vertical="top" wrapText="1"/>
    </xf>
    <xf numFmtId="0" fontId="12" fillId="34" borderId="40" xfId="0" applyFont="1" applyFill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180" fontId="9" fillId="34" borderId="23" xfId="0" applyNumberFormat="1" applyFont="1" applyFill="1" applyBorder="1" applyAlignment="1">
      <alignment vertical="top" wrapText="1"/>
    </xf>
    <xf numFmtId="180" fontId="9" fillId="34" borderId="22" xfId="0" applyNumberFormat="1" applyFont="1" applyFill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4"/>
  <sheetViews>
    <sheetView tabSelected="1" zoomScale="75" zoomScaleNormal="75" zoomScalePageLayoutView="0" workbookViewId="0" topLeftCell="A188">
      <selection activeCell="C223" sqref="C223:D223"/>
    </sheetView>
  </sheetViews>
  <sheetFormatPr defaultColWidth="9.33203125" defaultRowHeight="12.75"/>
  <cols>
    <col min="1" max="1" width="12" style="0" customWidth="1"/>
    <col min="2" max="2" width="12.16015625" style="0" customWidth="1"/>
    <col min="3" max="3" width="12" style="49" customWidth="1"/>
    <col min="4" max="4" width="28.66015625" style="89" customWidth="1"/>
    <col min="5" max="5" width="14.33203125" style="29" bestFit="1" customWidth="1"/>
    <col min="6" max="7" width="18.66015625" style="1" bestFit="1" customWidth="1"/>
    <col min="8" max="8" width="18.33203125" style="1" bestFit="1" customWidth="1"/>
    <col min="9" max="9" width="94.66015625" style="26" customWidth="1"/>
  </cols>
  <sheetData>
    <row r="1" spans="1:9" ht="36.75" customHeight="1" thickBot="1">
      <c r="A1" s="177" t="s">
        <v>163</v>
      </c>
      <c r="B1" s="177"/>
      <c r="C1" s="177"/>
      <c r="D1" s="177"/>
      <c r="E1" s="177"/>
      <c r="F1" s="177"/>
      <c r="G1" s="177"/>
      <c r="H1" s="177"/>
      <c r="I1" s="177"/>
    </row>
    <row r="2" spans="1:9" ht="18.75" thickBot="1">
      <c r="A2" s="32" t="s">
        <v>13</v>
      </c>
      <c r="B2" s="33" t="s">
        <v>24</v>
      </c>
      <c r="C2" s="48" t="s">
        <v>12</v>
      </c>
      <c r="D2" s="83" t="s">
        <v>11</v>
      </c>
      <c r="E2" s="34" t="s">
        <v>156</v>
      </c>
      <c r="F2" s="35">
        <v>2015</v>
      </c>
      <c r="G2" s="35">
        <v>2016</v>
      </c>
      <c r="H2" s="35">
        <v>2017</v>
      </c>
      <c r="I2" s="36"/>
    </row>
    <row r="3" spans="1:9" ht="20.25">
      <c r="A3" s="178" t="s">
        <v>23</v>
      </c>
      <c r="B3" s="179"/>
      <c r="C3" s="179"/>
      <c r="D3" s="179"/>
      <c r="E3" s="179"/>
      <c r="F3" s="179"/>
      <c r="G3" s="179"/>
      <c r="H3" s="179"/>
      <c r="I3" s="180"/>
    </row>
    <row r="4" spans="1:9" ht="20.25">
      <c r="A4" s="181" t="s">
        <v>3</v>
      </c>
      <c r="B4" s="182"/>
      <c r="C4" s="182"/>
      <c r="D4" s="182"/>
      <c r="E4" s="182"/>
      <c r="F4" s="182"/>
      <c r="G4" s="182"/>
      <c r="H4" s="182"/>
      <c r="I4" s="183"/>
    </row>
    <row r="5" spans="1:9" ht="15" customHeight="1">
      <c r="A5" s="20">
        <v>111</v>
      </c>
      <c r="B5" s="7"/>
      <c r="C5" s="7"/>
      <c r="D5" s="31">
        <v>312001</v>
      </c>
      <c r="E5" s="37">
        <v>1</v>
      </c>
      <c r="F5" s="38">
        <v>30</v>
      </c>
      <c r="G5" s="38"/>
      <c r="H5" s="38"/>
      <c r="I5" s="23" t="s">
        <v>25</v>
      </c>
    </row>
    <row r="6" spans="1:9" ht="15" customHeight="1">
      <c r="A6" s="20">
        <v>111</v>
      </c>
      <c r="B6" s="7"/>
      <c r="C6" s="7"/>
      <c r="D6" s="31">
        <v>312001</v>
      </c>
      <c r="E6" s="8">
        <v>2</v>
      </c>
      <c r="F6" s="13">
        <v>20</v>
      </c>
      <c r="G6" s="13"/>
      <c r="H6" s="13"/>
      <c r="I6" s="23" t="s">
        <v>26</v>
      </c>
    </row>
    <row r="7" spans="1:9" ht="15" customHeight="1">
      <c r="A7" s="20">
        <v>111</v>
      </c>
      <c r="B7" s="7"/>
      <c r="C7" s="7"/>
      <c r="D7" s="31">
        <v>312001</v>
      </c>
      <c r="E7" s="8">
        <v>3</v>
      </c>
      <c r="F7" s="13">
        <v>6440</v>
      </c>
      <c r="G7" s="13"/>
      <c r="H7" s="13"/>
      <c r="I7" s="57" t="s">
        <v>145</v>
      </c>
    </row>
    <row r="8" spans="1:8" ht="15" customHeight="1">
      <c r="A8" s="20"/>
      <c r="B8" s="7"/>
      <c r="C8" s="7"/>
      <c r="D8" s="31"/>
      <c r="E8" s="19"/>
      <c r="F8" s="78">
        <f>F5+F6+F7</f>
        <v>6490</v>
      </c>
      <c r="G8" s="78"/>
      <c r="H8" s="78"/>
    </row>
    <row r="9" spans="1:9" ht="15" customHeight="1">
      <c r="A9" s="3">
        <v>111</v>
      </c>
      <c r="B9" s="39"/>
      <c r="C9" s="39"/>
      <c r="D9" s="31">
        <v>312012</v>
      </c>
      <c r="E9" s="19">
        <v>1</v>
      </c>
      <c r="F9" s="13">
        <v>200</v>
      </c>
      <c r="G9" s="13"/>
      <c r="H9" s="13"/>
      <c r="I9" s="24" t="s">
        <v>28</v>
      </c>
    </row>
    <row r="10" spans="1:9" ht="15" customHeight="1">
      <c r="A10" s="20">
        <v>111</v>
      </c>
      <c r="B10" s="40"/>
      <c r="C10" s="40"/>
      <c r="D10" s="31">
        <v>312012</v>
      </c>
      <c r="E10" s="19">
        <v>2</v>
      </c>
      <c r="F10" s="13">
        <v>60</v>
      </c>
      <c r="G10" s="13"/>
      <c r="H10" s="13"/>
      <c r="I10" s="24" t="s">
        <v>27</v>
      </c>
    </row>
    <row r="11" spans="1:9" ht="15" customHeight="1">
      <c r="A11" s="20"/>
      <c r="B11" s="7"/>
      <c r="C11" s="7"/>
      <c r="D11" s="31"/>
      <c r="E11" s="19"/>
      <c r="F11" s="135">
        <f>SUM(F5:F7)</f>
        <v>6490</v>
      </c>
      <c r="G11" s="111"/>
      <c r="H11" s="111"/>
      <c r="I11" s="23"/>
    </row>
    <row r="12" spans="1:9" ht="15" customHeight="1">
      <c r="A12" s="20" t="s">
        <v>29</v>
      </c>
      <c r="B12" s="40"/>
      <c r="C12" s="40"/>
      <c r="D12" s="31">
        <v>312001</v>
      </c>
      <c r="E12" s="19">
        <v>2</v>
      </c>
      <c r="F12" s="13">
        <v>27065</v>
      </c>
      <c r="G12" s="13"/>
      <c r="H12" s="13"/>
      <c r="I12" s="24" t="s">
        <v>30</v>
      </c>
    </row>
    <row r="13" spans="1:9" ht="15" customHeight="1">
      <c r="A13" s="20" t="s">
        <v>29</v>
      </c>
      <c r="B13" s="40"/>
      <c r="C13" s="40"/>
      <c r="D13" s="31">
        <v>312001</v>
      </c>
      <c r="E13" s="19">
        <v>3</v>
      </c>
      <c r="F13" s="13">
        <v>7482</v>
      </c>
      <c r="G13" s="13"/>
      <c r="H13" s="13"/>
      <c r="I13" s="79" t="s">
        <v>72</v>
      </c>
    </row>
    <row r="14" spans="1:9" ht="15" customHeight="1">
      <c r="A14" s="20"/>
      <c r="B14" s="7"/>
      <c r="C14" s="7"/>
      <c r="D14" s="31"/>
      <c r="E14" s="8"/>
      <c r="F14" s="78">
        <f>SUM(F12:F13)</f>
        <v>34547</v>
      </c>
      <c r="G14" s="78"/>
      <c r="H14" s="78"/>
      <c r="I14" s="110"/>
    </row>
    <row r="15" spans="1:9" ht="15" customHeight="1">
      <c r="A15" s="20" t="s">
        <v>31</v>
      </c>
      <c r="B15" s="7"/>
      <c r="C15" s="7"/>
      <c r="D15" s="31">
        <v>312001</v>
      </c>
      <c r="E15" s="19">
        <v>2</v>
      </c>
      <c r="F15" s="13">
        <v>4776</v>
      </c>
      <c r="G15" s="13"/>
      <c r="H15" s="13"/>
      <c r="I15" s="23" t="s">
        <v>73</v>
      </c>
    </row>
    <row r="16" spans="1:9" ht="15" customHeight="1">
      <c r="A16" s="20" t="s">
        <v>31</v>
      </c>
      <c r="B16" s="7"/>
      <c r="C16" s="7"/>
      <c r="D16" s="31">
        <v>312001</v>
      </c>
      <c r="E16" s="19">
        <v>3</v>
      </c>
      <c r="F16" s="13">
        <v>1321</v>
      </c>
      <c r="G16" s="13"/>
      <c r="H16" s="13"/>
      <c r="I16" s="23" t="s">
        <v>74</v>
      </c>
    </row>
    <row r="17" spans="1:9" ht="15" customHeight="1">
      <c r="A17" s="20"/>
      <c r="B17" s="7"/>
      <c r="C17" s="7"/>
      <c r="D17" s="31"/>
      <c r="E17" s="8"/>
      <c r="F17" s="135">
        <f>SUM(F15:F16)</f>
        <v>6097</v>
      </c>
      <c r="G17" s="111"/>
      <c r="H17" s="111"/>
      <c r="I17" s="23"/>
    </row>
    <row r="18" spans="1:9" ht="15" customHeight="1">
      <c r="A18" s="20">
        <v>37</v>
      </c>
      <c r="B18" s="7"/>
      <c r="C18" s="7"/>
      <c r="D18" s="31">
        <v>331002</v>
      </c>
      <c r="E18" s="8">
        <v>1</v>
      </c>
      <c r="F18" s="13">
        <v>20000</v>
      </c>
      <c r="G18" s="13"/>
      <c r="H18" s="13"/>
      <c r="I18" s="23" t="s">
        <v>157</v>
      </c>
    </row>
    <row r="19" spans="1:9" ht="15" customHeight="1">
      <c r="A19" s="20"/>
      <c r="B19" s="7"/>
      <c r="C19" s="7"/>
      <c r="D19" s="31"/>
      <c r="E19" s="19"/>
      <c r="F19" s="78">
        <f>SUM(F18)</f>
        <v>20000</v>
      </c>
      <c r="G19" s="78"/>
      <c r="H19" s="78"/>
      <c r="I19" s="23"/>
    </row>
    <row r="20" spans="1:9" ht="15" customHeight="1">
      <c r="A20" s="20">
        <v>41</v>
      </c>
      <c r="B20" s="7"/>
      <c r="C20" s="7"/>
      <c r="D20" s="31">
        <v>111003</v>
      </c>
      <c r="E20" s="19">
        <v>1</v>
      </c>
      <c r="F20" s="13">
        <v>90000</v>
      </c>
      <c r="G20" s="13"/>
      <c r="H20" s="13"/>
      <c r="I20" s="23" t="s">
        <v>32</v>
      </c>
    </row>
    <row r="21" spans="1:9" ht="15" customHeight="1">
      <c r="A21" s="20"/>
      <c r="B21" s="7"/>
      <c r="C21" s="7"/>
      <c r="D21" s="31"/>
      <c r="E21" s="8"/>
      <c r="F21" s="78">
        <f>F20</f>
        <v>90000</v>
      </c>
      <c r="G21" s="78"/>
      <c r="H21" s="78"/>
      <c r="I21" s="23"/>
    </row>
    <row r="22" spans="1:9" ht="15" customHeight="1">
      <c r="A22" s="20">
        <v>41</v>
      </c>
      <c r="B22" s="7"/>
      <c r="C22" s="7"/>
      <c r="D22" s="31">
        <v>121001</v>
      </c>
      <c r="E22" s="8">
        <v>1</v>
      </c>
      <c r="F22" s="13">
        <v>5600</v>
      </c>
      <c r="G22" s="13"/>
      <c r="H22" s="13"/>
      <c r="I22" s="23" t="s">
        <v>33</v>
      </c>
    </row>
    <row r="23" spans="1:9" ht="15" customHeight="1">
      <c r="A23" s="20">
        <v>41</v>
      </c>
      <c r="B23" s="7"/>
      <c r="C23" s="7"/>
      <c r="D23" s="31">
        <v>121002</v>
      </c>
      <c r="E23" s="19">
        <v>1</v>
      </c>
      <c r="F23" s="13">
        <v>9500</v>
      </c>
      <c r="G23" s="13"/>
      <c r="H23" s="13"/>
      <c r="I23" s="23" t="s">
        <v>75</v>
      </c>
    </row>
    <row r="24" spans="1:9" ht="15" customHeight="1">
      <c r="A24" s="20">
        <v>41</v>
      </c>
      <c r="B24" s="7"/>
      <c r="C24" s="7"/>
      <c r="D24" s="31">
        <v>121003</v>
      </c>
      <c r="E24" s="8">
        <v>1</v>
      </c>
      <c r="F24" s="13">
        <v>200</v>
      </c>
      <c r="G24" s="13"/>
      <c r="H24" s="13"/>
      <c r="I24" s="23" t="s">
        <v>34</v>
      </c>
    </row>
    <row r="25" spans="1:9" ht="15" customHeight="1">
      <c r="A25" s="20"/>
      <c r="B25" s="7"/>
      <c r="C25" s="7"/>
      <c r="D25" s="31"/>
      <c r="E25" s="8"/>
      <c r="F25" s="78">
        <f>SUM(F22:F24)</f>
        <v>15300</v>
      </c>
      <c r="G25" s="78"/>
      <c r="H25" s="78"/>
      <c r="I25" s="23"/>
    </row>
    <row r="26" spans="1:9" ht="15" customHeight="1">
      <c r="A26" s="20">
        <v>41</v>
      </c>
      <c r="B26" s="7"/>
      <c r="C26" s="7"/>
      <c r="D26" s="31">
        <v>133001</v>
      </c>
      <c r="E26" s="19">
        <v>1</v>
      </c>
      <c r="F26" s="13">
        <v>160</v>
      </c>
      <c r="G26" s="13"/>
      <c r="H26" s="13"/>
      <c r="I26" s="24" t="s">
        <v>35</v>
      </c>
    </row>
    <row r="27" spans="1:9" ht="15" customHeight="1">
      <c r="A27" s="3"/>
      <c r="B27" s="6"/>
      <c r="C27" s="6"/>
      <c r="D27" s="31"/>
      <c r="E27" s="19"/>
      <c r="F27" s="78">
        <f>SUM(F26)</f>
        <v>160</v>
      </c>
      <c r="G27" s="78"/>
      <c r="H27" s="80"/>
      <c r="I27" s="24"/>
    </row>
    <row r="28" spans="1:9" ht="15" customHeight="1">
      <c r="A28" s="3">
        <v>41</v>
      </c>
      <c r="B28" s="6"/>
      <c r="C28" s="6"/>
      <c r="D28" s="31">
        <v>133013</v>
      </c>
      <c r="E28" s="8">
        <v>1</v>
      </c>
      <c r="F28" s="13">
        <v>10000</v>
      </c>
      <c r="G28" s="13"/>
      <c r="H28" s="9"/>
      <c r="I28" s="23" t="s">
        <v>36</v>
      </c>
    </row>
    <row r="29" spans="1:9" ht="15" customHeight="1">
      <c r="A29" s="3"/>
      <c r="B29" s="6"/>
      <c r="C29" s="6"/>
      <c r="D29" s="31"/>
      <c r="E29" s="8"/>
      <c r="F29" s="78">
        <f>SUM(F28)</f>
        <v>10000</v>
      </c>
      <c r="G29" s="78"/>
      <c r="H29" s="80"/>
      <c r="I29" s="23"/>
    </row>
    <row r="30" spans="1:9" ht="15" customHeight="1">
      <c r="A30" s="3">
        <v>41</v>
      </c>
      <c r="B30" s="6"/>
      <c r="C30" s="6"/>
      <c r="D30" s="31">
        <v>212003</v>
      </c>
      <c r="E30" s="19">
        <v>1</v>
      </c>
      <c r="F30" s="13">
        <v>0</v>
      </c>
      <c r="G30" s="13"/>
      <c r="H30" s="9"/>
      <c r="I30" s="24" t="s">
        <v>37</v>
      </c>
    </row>
    <row r="31" spans="1:9" ht="15" customHeight="1">
      <c r="A31" s="3">
        <v>41</v>
      </c>
      <c r="B31" s="6"/>
      <c r="C31" s="6"/>
      <c r="D31" s="31">
        <v>212003</v>
      </c>
      <c r="E31" s="8">
        <v>2</v>
      </c>
      <c r="F31" s="13">
        <v>650</v>
      </c>
      <c r="G31" s="13"/>
      <c r="H31" s="9"/>
      <c r="I31" s="23" t="s">
        <v>38</v>
      </c>
    </row>
    <row r="32" spans="1:9" ht="15" customHeight="1">
      <c r="A32" s="3">
        <v>41</v>
      </c>
      <c r="B32" s="6"/>
      <c r="C32" s="6"/>
      <c r="D32" s="31">
        <v>212003</v>
      </c>
      <c r="E32" s="19">
        <v>4</v>
      </c>
      <c r="F32" s="13">
        <v>30</v>
      </c>
      <c r="G32" s="13"/>
      <c r="H32" s="9"/>
      <c r="I32" s="24" t="s">
        <v>2</v>
      </c>
    </row>
    <row r="33" spans="1:9" ht="15" customHeight="1">
      <c r="A33" s="3"/>
      <c r="B33" s="6"/>
      <c r="C33" s="6"/>
      <c r="D33" s="31"/>
      <c r="E33" s="8"/>
      <c r="F33" s="78">
        <f>SUM(F30:F32)</f>
        <v>680</v>
      </c>
      <c r="G33" s="78"/>
      <c r="H33" s="80"/>
      <c r="I33" s="23"/>
    </row>
    <row r="34" spans="1:9" ht="15" customHeight="1">
      <c r="A34" s="3">
        <v>41</v>
      </c>
      <c r="B34" s="6"/>
      <c r="C34" s="6"/>
      <c r="D34" s="31">
        <v>221004</v>
      </c>
      <c r="E34" s="8">
        <v>1</v>
      </c>
      <c r="F34" s="13">
        <v>500</v>
      </c>
      <c r="G34" s="13"/>
      <c r="H34" s="9"/>
      <c r="I34" s="23" t="s">
        <v>4</v>
      </c>
    </row>
    <row r="35" spans="1:9" ht="15" customHeight="1">
      <c r="A35" s="3">
        <v>41</v>
      </c>
      <c r="B35" s="6"/>
      <c r="C35" s="6"/>
      <c r="D35" s="31">
        <v>221004</v>
      </c>
      <c r="E35" s="8">
        <v>3</v>
      </c>
      <c r="F35" s="13">
        <v>400</v>
      </c>
      <c r="G35" s="13"/>
      <c r="H35" s="9"/>
      <c r="I35" s="23" t="s">
        <v>39</v>
      </c>
    </row>
    <row r="36" spans="1:9" ht="15" customHeight="1">
      <c r="A36" s="3"/>
      <c r="B36" s="6"/>
      <c r="C36" s="6"/>
      <c r="D36" s="31"/>
      <c r="E36" s="8"/>
      <c r="F36" s="78">
        <f>SUM(F34:F35)</f>
        <v>900</v>
      </c>
      <c r="G36" s="78"/>
      <c r="H36" s="80"/>
      <c r="I36" s="23"/>
    </row>
    <row r="37" spans="1:9" ht="15" customHeight="1">
      <c r="A37" s="3">
        <v>41</v>
      </c>
      <c r="B37" s="6"/>
      <c r="C37" s="6"/>
      <c r="D37" s="31">
        <v>222003</v>
      </c>
      <c r="E37" s="8">
        <v>1</v>
      </c>
      <c r="F37" s="13">
        <v>100</v>
      </c>
      <c r="G37" s="13"/>
      <c r="H37" s="9"/>
      <c r="I37" s="23" t="s">
        <v>5</v>
      </c>
    </row>
    <row r="38" spans="1:9" ht="15" customHeight="1">
      <c r="A38" s="3"/>
      <c r="B38" s="6"/>
      <c r="C38" s="6"/>
      <c r="D38" s="31"/>
      <c r="E38" s="8"/>
      <c r="F38" s="78">
        <f>SUM(F37)</f>
        <v>100</v>
      </c>
      <c r="G38" s="78"/>
      <c r="H38" s="80"/>
      <c r="I38" s="23"/>
    </row>
    <row r="39" spans="1:9" ht="15" customHeight="1">
      <c r="A39" s="3">
        <v>41</v>
      </c>
      <c r="B39" s="6"/>
      <c r="C39" s="6"/>
      <c r="D39" s="31">
        <v>223001</v>
      </c>
      <c r="E39" s="19">
        <v>2</v>
      </c>
      <c r="F39" s="13">
        <v>160</v>
      </c>
      <c r="G39" s="13"/>
      <c r="H39" s="9"/>
      <c r="I39" s="23" t="s">
        <v>40</v>
      </c>
    </row>
    <row r="40" spans="1:9" ht="15" customHeight="1">
      <c r="A40" s="3">
        <v>41</v>
      </c>
      <c r="B40" s="6"/>
      <c r="C40" s="6"/>
      <c r="D40" s="31">
        <v>223001</v>
      </c>
      <c r="E40" s="19">
        <v>3</v>
      </c>
      <c r="F40" s="13">
        <v>9000</v>
      </c>
      <c r="G40" s="13"/>
      <c r="H40" s="9"/>
      <c r="I40" s="23" t="s">
        <v>41</v>
      </c>
    </row>
    <row r="41" spans="1:9" ht="15" customHeight="1">
      <c r="A41" s="3">
        <v>41</v>
      </c>
      <c r="B41" s="6"/>
      <c r="C41" s="6"/>
      <c r="D41" s="31">
        <v>223001</v>
      </c>
      <c r="E41" s="8">
        <v>6</v>
      </c>
      <c r="F41" s="13">
        <v>450</v>
      </c>
      <c r="G41" s="13"/>
      <c r="H41" s="9"/>
      <c r="I41" s="23" t="s">
        <v>6</v>
      </c>
    </row>
    <row r="42" spans="1:9" ht="15" customHeight="1">
      <c r="A42" s="3">
        <v>41</v>
      </c>
      <c r="B42" s="6"/>
      <c r="C42" s="6"/>
      <c r="D42" s="31">
        <v>223001</v>
      </c>
      <c r="E42" s="19">
        <v>7</v>
      </c>
      <c r="F42" s="13">
        <v>150</v>
      </c>
      <c r="G42" s="13"/>
      <c r="H42" s="9"/>
      <c r="I42" s="24" t="s">
        <v>158</v>
      </c>
    </row>
    <row r="43" spans="1:9" ht="15" customHeight="1">
      <c r="A43" s="3">
        <v>41</v>
      </c>
      <c r="B43" s="6"/>
      <c r="C43" s="6"/>
      <c r="D43" s="31">
        <v>223001</v>
      </c>
      <c r="E43" s="19">
        <v>8</v>
      </c>
      <c r="F43" s="13">
        <v>470</v>
      </c>
      <c r="G43" s="13"/>
      <c r="H43" s="9"/>
      <c r="I43" s="24" t="s">
        <v>42</v>
      </c>
    </row>
    <row r="44" spans="1:9" ht="15" customHeight="1">
      <c r="A44" s="3">
        <v>41</v>
      </c>
      <c r="B44" s="6"/>
      <c r="C44" s="6"/>
      <c r="D44" s="31">
        <v>223001</v>
      </c>
      <c r="E44" s="19">
        <v>9</v>
      </c>
      <c r="F44" s="13">
        <v>200</v>
      </c>
      <c r="G44" s="13"/>
      <c r="H44" s="9"/>
      <c r="I44" s="24" t="s">
        <v>7</v>
      </c>
    </row>
    <row r="45" spans="1:9" ht="15" customHeight="1">
      <c r="A45" s="3">
        <v>41</v>
      </c>
      <c r="B45" s="6"/>
      <c r="C45" s="6"/>
      <c r="D45" s="31">
        <v>223001</v>
      </c>
      <c r="E45" s="19">
        <v>12</v>
      </c>
      <c r="F45" s="13">
        <v>250</v>
      </c>
      <c r="G45" s="13"/>
      <c r="H45" s="9"/>
      <c r="I45" s="24" t="s">
        <v>43</v>
      </c>
    </row>
    <row r="46" spans="1:9" ht="15" customHeight="1">
      <c r="A46" s="3"/>
      <c r="B46" s="6"/>
      <c r="C46" s="6"/>
      <c r="D46" s="31"/>
      <c r="E46" s="19"/>
      <c r="F46" s="78">
        <f>SUM(F39:F45)</f>
        <v>10680</v>
      </c>
      <c r="G46" s="78"/>
      <c r="H46" s="80"/>
      <c r="I46" s="24"/>
    </row>
    <row r="47" spans="1:9" ht="15" customHeight="1">
      <c r="A47" s="3">
        <v>41</v>
      </c>
      <c r="B47" s="6"/>
      <c r="C47" s="6"/>
      <c r="D47" s="31">
        <v>223003</v>
      </c>
      <c r="E47" s="19">
        <v>1</v>
      </c>
      <c r="F47" s="13">
        <v>1800</v>
      </c>
      <c r="G47" s="13"/>
      <c r="H47" s="9"/>
      <c r="I47" s="24" t="s">
        <v>44</v>
      </c>
    </row>
    <row r="48" spans="1:9" ht="15" customHeight="1">
      <c r="A48" s="3"/>
      <c r="B48" s="6"/>
      <c r="C48" s="6"/>
      <c r="D48" s="31"/>
      <c r="E48" s="19"/>
      <c r="F48" s="78">
        <v>1800</v>
      </c>
      <c r="G48" s="78"/>
      <c r="H48" s="80"/>
      <c r="I48" s="24"/>
    </row>
    <row r="49" spans="1:9" ht="15" customHeight="1">
      <c r="A49" s="3">
        <v>41</v>
      </c>
      <c r="B49" s="6"/>
      <c r="C49" s="6"/>
      <c r="D49" s="31">
        <v>242000</v>
      </c>
      <c r="E49" s="19">
        <v>1</v>
      </c>
      <c r="F49" s="13">
        <v>10</v>
      </c>
      <c r="G49" s="13"/>
      <c r="H49" s="9"/>
      <c r="I49" s="24" t="s">
        <v>8</v>
      </c>
    </row>
    <row r="50" spans="1:9" ht="15" customHeight="1">
      <c r="A50" s="3"/>
      <c r="B50" s="6"/>
      <c r="C50" s="6"/>
      <c r="D50" s="31"/>
      <c r="E50" s="19"/>
      <c r="F50" s="78">
        <v>10</v>
      </c>
      <c r="G50" s="78"/>
      <c r="H50" s="80"/>
      <c r="I50" s="24"/>
    </row>
    <row r="51" spans="1:9" ht="15" customHeight="1">
      <c r="A51" s="3">
        <v>41</v>
      </c>
      <c r="B51" s="6"/>
      <c r="C51" s="6"/>
      <c r="D51" s="31">
        <v>291006</v>
      </c>
      <c r="E51" s="19">
        <v>2</v>
      </c>
      <c r="F51" s="13">
        <v>150</v>
      </c>
      <c r="G51" s="13"/>
      <c r="H51" s="9"/>
      <c r="I51" s="24" t="s">
        <v>45</v>
      </c>
    </row>
    <row r="52" spans="1:9" ht="15" customHeight="1">
      <c r="A52" s="3"/>
      <c r="B52" s="6"/>
      <c r="C52" s="6"/>
      <c r="D52" s="31"/>
      <c r="E52" s="19"/>
      <c r="F52" s="78">
        <v>150</v>
      </c>
      <c r="G52" s="78"/>
      <c r="H52" s="80"/>
      <c r="I52" s="24"/>
    </row>
    <row r="53" spans="1:9" ht="15" customHeight="1">
      <c r="A53" s="3">
        <v>41</v>
      </c>
      <c r="B53" s="6"/>
      <c r="C53" s="6"/>
      <c r="D53" s="31">
        <v>292027</v>
      </c>
      <c r="E53" s="19">
        <v>2</v>
      </c>
      <c r="F53" s="13">
        <v>280</v>
      </c>
      <c r="G53" s="13"/>
      <c r="H53" s="9"/>
      <c r="I53" s="24" t="s">
        <v>46</v>
      </c>
    </row>
    <row r="54" spans="1:9" ht="15" customHeight="1">
      <c r="A54" s="3"/>
      <c r="B54" s="6"/>
      <c r="C54" s="6"/>
      <c r="D54" s="31"/>
      <c r="E54" s="19"/>
      <c r="F54" s="78">
        <v>280</v>
      </c>
      <c r="G54" s="78"/>
      <c r="H54" s="80"/>
      <c r="I54" s="24"/>
    </row>
    <row r="55" spans="1:9" ht="15" customHeight="1">
      <c r="A55" s="3" t="s">
        <v>47</v>
      </c>
      <c r="B55" s="6"/>
      <c r="C55" s="6"/>
      <c r="D55" s="31">
        <v>331000</v>
      </c>
      <c r="E55" s="19">
        <v>1</v>
      </c>
      <c r="F55" s="13">
        <v>150</v>
      </c>
      <c r="G55" s="13"/>
      <c r="H55" s="9"/>
      <c r="I55" s="24" t="s">
        <v>76</v>
      </c>
    </row>
    <row r="56" spans="1:9" ht="15" customHeight="1">
      <c r="A56" s="3"/>
      <c r="B56" s="6"/>
      <c r="C56" s="6"/>
      <c r="D56" s="31"/>
      <c r="E56" s="19"/>
      <c r="F56" s="78">
        <v>150</v>
      </c>
      <c r="G56" s="78"/>
      <c r="H56" s="80"/>
      <c r="I56" s="81"/>
    </row>
    <row r="57" spans="1:9" ht="15" customHeight="1">
      <c r="A57" s="184" t="s">
        <v>48</v>
      </c>
      <c r="B57" s="185"/>
      <c r="C57" s="185"/>
      <c r="D57" s="185"/>
      <c r="E57" s="186"/>
      <c r="F57" s="65">
        <f>F56+F54+F52+F50+F48+F46+F38+F36+F33+F29+F27+F25+F21+F19+F17+F14+F11+F8</f>
        <v>203834</v>
      </c>
      <c r="G57" s="65"/>
      <c r="H57" s="66"/>
      <c r="I57" s="67"/>
    </row>
    <row r="58" spans="1:9" ht="15" customHeight="1">
      <c r="A58" s="152" t="s">
        <v>144</v>
      </c>
      <c r="B58" s="153"/>
      <c r="C58" s="153"/>
      <c r="D58" s="153"/>
      <c r="E58" s="153"/>
      <c r="F58" s="153"/>
      <c r="G58" s="153"/>
      <c r="H58" s="153"/>
      <c r="I58" s="154"/>
    </row>
    <row r="59" spans="1:9" ht="15" customHeight="1">
      <c r="A59" s="155"/>
      <c r="B59" s="156"/>
      <c r="C59" s="156"/>
      <c r="D59" s="156"/>
      <c r="E59" s="156"/>
      <c r="F59" s="156"/>
      <c r="G59" s="156"/>
      <c r="H59" s="156"/>
      <c r="I59" s="157"/>
    </row>
    <row r="60" spans="1:9" ht="15" customHeight="1">
      <c r="A60" s="96" t="s">
        <v>64</v>
      </c>
      <c r="B60" s="97" t="s">
        <v>77</v>
      </c>
      <c r="C60" s="97" t="s">
        <v>78</v>
      </c>
      <c r="D60" s="97"/>
      <c r="E60" s="97"/>
      <c r="F60" s="97"/>
      <c r="G60" s="97"/>
      <c r="H60" s="97"/>
      <c r="I60" s="98"/>
    </row>
    <row r="61" spans="1:9" ht="15" customHeight="1">
      <c r="A61" s="3">
        <v>111</v>
      </c>
      <c r="B61" s="4" t="s">
        <v>49</v>
      </c>
      <c r="C61" s="30">
        <v>200</v>
      </c>
      <c r="D61" s="31">
        <v>637027</v>
      </c>
      <c r="E61" s="19">
        <v>1</v>
      </c>
      <c r="F61" s="13">
        <v>20</v>
      </c>
      <c r="G61" s="13"/>
      <c r="H61" s="13"/>
      <c r="I61" s="22" t="s">
        <v>50</v>
      </c>
    </row>
    <row r="62" spans="1:9" ht="15" customHeight="1">
      <c r="A62" s="115">
        <v>111</v>
      </c>
      <c r="B62" s="116" t="s">
        <v>53</v>
      </c>
      <c r="C62" s="136">
        <v>200</v>
      </c>
      <c r="D62" s="137">
        <v>610</v>
      </c>
      <c r="E62" s="121">
        <v>1</v>
      </c>
      <c r="F62" s="13">
        <v>3520</v>
      </c>
      <c r="G62" s="13"/>
      <c r="H62" s="13"/>
      <c r="I62" s="22" t="s">
        <v>146</v>
      </c>
    </row>
    <row r="63" spans="1:9" ht="15" customHeight="1">
      <c r="A63" s="115">
        <v>111</v>
      </c>
      <c r="B63" s="116" t="s">
        <v>53</v>
      </c>
      <c r="C63" s="136">
        <v>200</v>
      </c>
      <c r="D63" s="137">
        <v>620</v>
      </c>
      <c r="E63" s="121">
        <v>1</v>
      </c>
      <c r="F63" s="13">
        <v>1230</v>
      </c>
      <c r="G63" s="13"/>
      <c r="H63" s="13"/>
      <c r="I63" s="22" t="s">
        <v>147</v>
      </c>
    </row>
    <row r="64" spans="1:9" ht="15" customHeight="1">
      <c r="A64" s="115">
        <v>111</v>
      </c>
      <c r="B64" s="116" t="s">
        <v>53</v>
      </c>
      <c r="C64" s="136">
        <v>200</v>
      </c>
      <c r="D64" s="137">
        <v>630</v>
      </c>
      <c r="E64" s="121">
        <v>1</v>
      </c>
      <c r="F64" s="13">
        <v>1690</v>
      </c>
      <c r="G64" s="13"/>
      <c r="H64" s="13"/>
      <c r="I64" s="22" t="s">
        <v>115</v>
      </c>
    </row>
    <row r="65" spans="1:9" ht="15" customHeight="1">
      <c r="A65" s="172"/>
      <c r="B65" s="173"/>
      <c r="C65" s="173"/>
      <c r="D65" s="173"/>
      <c r="E65" s="174"/>
      <c r="F65" s="11">
        <f>F61+F62+F63+F64</f>
        <v>6460</v>
      </c>
      <c r="G65" s="11"/>
      <c r="H65" s="11"/>
      <c r="I65" s="22"/>
    </row>
    <row r="66" spans="1:9" ht="35.25" customHeight="1">
      <c r="A66" s="168" t="s">
        <v>142</v>
      </c>
      <c r="B66" s="169"/>
      <c r="C66" s="169"/>
      <c r="D66" s="169"/>
      <c r="E66" s="169"/>
      <c r="F66" s="169"/>
      <c r="G66" s="97"/>
      <c r="H66" s="97"/>
      <c r="I66" s="98"/>
    </row>
    <row r="67" spans="1:9" s="27" customFormat="1" ht="20.25" customHeight="1">
      <c r="A67" s="3" t="s">
        <v>0</v>
      </c>
      <c r="B67" s="4" t="s">
        <v>17</v>
      </c>
      <c r="C67" s="4" t="s">
        <v>79</v>
      </c>
      <c r="D67" s="31">
        <v>610</v>
      </c>
      <c r="E67" s="19">
        <v>1</v>
      </c>
      <c r="F67" s="13">
        <v>8467</v>
      </c>
      <c r="G67" s="13"/>
      <c r="H67" s="9"/>
      <c r="I67" s="22" t="s">
        <v>80</v>
      </c>
    </row>
    <row r="68" spans="1:9" ht="17.25" customHeight="1">
      <c r="A68" s="3" t="s">
        <v>0</v>
      </c>
      <c r="B68" s="4" t="s">
        <v>17</v>
      </c>
      <c r="C68" s="4" t="s">
        <v>79</v>
      </c>
      <c r="D68" s="31">
        <v>620</v>
      </c>
      <c r="E68" s="8">
        <v>1</v>
      </c>
      <c r="F68" s="13">
        <v>4036</v>
      </c>
      <c r="G68" s="13"/>
      <c r="H68" s="9"/>
      <c r="I68" s="22" t="s">
        <v>89</v>
      </c>
    </row>
    <row r="69" spans="1:9" ht="20.25" customHeight="1">
      <c r="A69" s="3" t="s">
        <v>0</v>
      </c>
      <c r="B69" s="4" t="s">
        <v>17</v>
      </c>
      <c r="C69" s="4" t="s">
        <v>79</v>
      </c>
      <c r="D69" s="31">
        <v>637</v>
      </c>
      <c r="E69" s="19">
        <v>1</v>
      </c>
      <c r="F69" s="13">
        <v>774</v>
      </c>
      <c r="G69" s="13"/>
      <c r="H69" s="9"/>
      <c r="I69" s="22" t="s">
        <v>81</v>
      </c>
    </row>
    <row r="70" spans="1:9" ht="30">
      <c r="A70" s="3" t="s">
        <v>0</v>
      </c>
      <c r="B70" s="4" t="s">
        <v>17</v>
      </c>
      <c r="C70" s="4" t="s">
        <v>79</v>
      </c>
      <c r="D70" s="31">
        <v>630</v>
      </c>
      <c r="E70" s="19">
        <v>1</v>
      </c>
      <c r="F70" s="13">
        <v>3673</v>
      </c>
      <c r="G70" s="13"/>
      <c r="H70" s="9"/>
      <c r="I70" s="22" t="s">
        <v>84</v>
      </c>
    </row>
    <row r="71" spans="1:9" ht="15" customHeight="1">
      <c r="A71" s="3" t="s">
        <v>0</v>
      </c>
      <c r="B71" s="4" t="s">
        <v>17</v>
      </c>
      <c r="C71" s="4" t="s">
        <v>79</v>
      </c>
      <c r="D71" s="31">
        <v>920</v>
      </c>
      <c r="E71" s="19">
        <v>1</v>
      </c>
      <c r="F71" s="13">
        <v>850</v>
      </c>
      <c r="G71" s="13"/>
      <c r="H71" s="9"/>
      <c r="I71" s="22" t="s">
        <v>82</v>
      </c>
    </row>
    <row r="72" spans="1:9" ht="35.25" customHeight="1">
      <c r="A72" s="3"/>
      <c r="B72" s="4"/>
      <c r="C72" s="4"/>
      <c r="D72" s="31"/>
      <c r="E72" s="19"/>
      <c r="F72" s="122">
        <f>F67+F68+F69+F70+F71</f>
        <v>17800</v>
      </c>
      <c r="G72" s="123"/>
      <c r="H72" s="127"/>
      <c r="I72" s="22"/>
    </row>
    <row r="73" spans="1:9" ht="15" customHeight="1">
      <c r="A73" s="168" t="s">
        <v>142</v>
      </c>
      <c r="B73" s="169"/>
      <c r="C73" s="169"/>
      <c r="D73" s="169"/>
      <c r="E73" s="169"/>
      <c r="F73" s="170"/>
      <c r="G73" s="112"/>
      <c r="H73" s="113"/>
      <c r="I73" s="114"/>
    </row>
    <row r="74" spans="1:9" ht="15" customHeight="1">
      <c r="A74" s="3" t="s">
        <v>0</v>
      </c>
      <c r="B74" s="4" t="s">
        <v>17</v>
      </c>
      <c r="C74" s="4" t="s">
        <v>79</v>
      </c>
      <c r="D74" s="31">
        <v>610</v>
      </c>
      <c r="E74" s="19">
        <v>1</v>
      </c>
      <c r="F74" s="13">
        <v>5921</v>
      </c>
      <c r="G74" s="13"/>
      <c r="H74" s="9"/>
      <c r="I74" s="22" t="s">
        <v>83</v>
      </c>
    </row>
    <row r="75" spans="1:9" ht="15" customHeight="1">
      <c r="A75" s="3" t="s">
        <v>0</v>
      </c>
      <c r="B75" s="4" t="s">
        <v>17</v>
      </c>
      <c r="C75" s="4" t="s">
        <v>79</v>
      </c>
      <c r="D75" s="31">
        <v>620</v>
      </c>
      <c r="E75" s="8">
        <v>1</v>
      </c>
      <c r="F75" s="13">
        <v>2244</v>
      </c>
      <c r="G75" s="13"/>
      <c r="H75" s="9"/>
      <c r="I75" s="22" t="s">
        <v>88</v>
      </c>
    </row>
    <row r="76" spans="1:9" ht="15" customHeight="1">
      <c r="A76" s="3" t="s">
        <v>0</v>
      </c>
      <c r="B76" s="4" t="s">
        <v>17</v>
      </c>
      <c r="C76" s="4" t="s">
        <v>79</v>
      </c>
      <c r="D76" s="31">
        <v>637</v>
      </c>
      <c r="E76" s="19">
        <v>1</v>
      </c>
      <c r="F76" s="13">
        <v>800</v>
      </c>
      <c r="G76" s="13"/>
      <c r="H76" s="9"/>
      <c r="I76" s="22" t="s">
        <v>85</v>
      </c>
    </row>
    <row r="77" spans="1:9" ht="15" customHeight="1">
      <c r="A77" s="3" t="s">
        <v>0</v>
      </c>
      <c r="B77" s="4" t="s">
        <v>17</v>
      </c>
      <c r="C77" s="4" t="s">
        <v>79</v>
      </c>
      <c r="D77" s="31">
        <v>630</v>
      </c>
      <c r="E77" s="19">
        <v>1</v>
      </c>
      <c r="F77" s="13">
        <v>2726</v>
      </c>
      <c r="G77" s="13"/>
      <c r="H77" s="9"/>
      <c r="I77" s="22" t="s">
        <v>86</v>
      </c>
    </row>
    <row r="78" spans="1:9" ht="15" customHeight="1">
      <c r="A78" s="3" t="s">
        <v>0</v>
      </c>
      <c r="B78" s="4" t="s">
        <v>17</v>
      </c>
      <c r="C78" s="4" t="s">
        <v>79</v>
      </c>
      <c r="D78" s="31">
        <v>920</v>
      </c>
      <c r="E78" s="8">
        <v>1</v>
      </c>
      <c r="F78" s="13">
        <v>255</v>
      </c>
      <c r="G78" s="13"/>
      <c r="H78" s="9"/>
      <c r="I78" s="22" t="s">
        <v>87</v>
      </c>
    </row>
    <row r="79" spans="1:9" ht="15" customHeight="1">
      <c r="A79" s="172"/>
      <c r="B79" s="173"/>
      <c r="C79" s="173"/>
      <c r="D79" s="173"/>
      <c r="E79" s="174"/>
      <c r="F79" s="122">
        <f>F74+F75+F76+F77+F78</f>
        <v>11946</v>
      </c>
      <c r="G79" s="122"/>
      <c r="H79" s="122"/>
      <c r="I79" s="41"/>
    </row>
    <row r="80" spans="1:9" ht="15" customHeight="1">
      <c r="A80" s="168" t="s">
        <v>142</v>
      </c>
      <c r="B80" s="169"/>
      <c r="C80" s="169"/>
      <c r="D80" s="169"/>
      <c r="E80" s="169"/>
      <c r="F80" s="169"/>
      <c r="G80" s="97"/>
      <c r="H80" s="97"/>
      <c r="I80" s="98"/>
    </row>
    <row r="81" spans="1:9" ht="15" customHeight="1">
      <c r="A81" s="3" t="s">
        <v>1</v>
      </c>
      <c r="B81" s="4" t="s">
        <v>17</v>
      </c>
      <c r="C81" s="4" t="s">
        <v>79</v>
      </c>
      <c r="D81" s="31">
        <v>610</v>
      </c>
      <c r="E81" s="19">
        <v>1</v>
      </c>
      <c r="F81" s="13">
        <v>1408</v>
      </c>
      <c r="G81" s="13"/>
      <c r="H81" s="9"/>
      <c r="I81" s="22" t="s">
        <v>90</v>
      </c>
    </row>
    <row r="82" spans="1:9" ht="15" customHeight="1">
      <c r="A82" s="3" t="s">
        <v>1</v>
      </c>
      <c r="B82" s="4" t="s">
        <v>17</v>
      </c>
      <c r="C82" s="4" t="s">
        <v>79</v>
      </c>
      <c r="D82" s="31">
        <v>620</v>
      </c>
      <c r="E82" s="8">
        <v>1</v>
      </c>
      <c r="F82" s="13">
        <v>480</v>
      </c>
      <c r="G82" s="13"/>
      <c r="H82" s="9"/>
      <c r="I82" s="22" t="s">
        <v>91</v>
      </c>
    </row>
    <row r="83" spans="1:9" ht="15" customHeight="1">
      <c r="A83" s="3" t="s">
        <v>1</v>
      </c>
      <c r="B83" s="4" t="s">
        <v>17</v>
      </c>
      <c r="C83" s="4" t="s">
        <v>79</v>
      </c>
      <c r="D83" s="31">
        <v>637</v>
      </c>
      <c r="E83" s="19">
        <v>1</v>
      </c>
      <c r="F83" s="13">
        <v>121</v>
      </c>
      <c r="G83" s="13"/>
      <c r="H83" s="9"/>
      <c r="I83" s="22" t="s">
        <v>92</v>
      </c>
    </row>
    <row r="84" spans="1:9" ht="15" customHeight="1">
      <c r="A84" s="3" t="s">
        <v>1</v>
      </c>
      <c r="B84" s="4" t="s">
        <v>17</v>
      </c>
      <c r="C84" s="4" t="s">
        <v>79</v>
      </c>
      <c r="D84" s="31">
        <v>630</v>
      </c>
      <c r="E84" s="19">
        <v>1</v>
      </c>
      <c r="F84" s="13">
        <v>432</v>
      </c>
      <c r="G84" s="13"/>
      <c r="H84" s="9"/>
      <c r="I84" s="22" t="s">
        <v>84</v>
      </c>
    </row>
    <row r="85" spans="1:9" ht="15" customHeight="1">
      <c r="A85" s="3" t="s">
        <v>1</v>
      </c>
      <c r="B85" s="4" t="s">
        <v>17</v>
      </c>
      <c r="C85" s="4" t="s">
        <v>79</v>
      </c>
      <c r="D85" s="31">
        <v>920</v>
      </c>
      <c r="E85" s="19">
        <v>1</v>
      </c>
      <c r="F85" s="13">
        <v>100</v>
      </c>
      <c r="G85" s="13"/>
      <c r="H85" s="9"/>
      <c r="I85" s="22" t="s">
        <v>93</v>
      </c>
    </row>
    <row r="86" spans="1:9" ht="15" customHeight="1">
      <c r="A86" s="3"/>
      <c r="B86" s="4"/>
      <c r="C86" s="4"/>
      <c r="D86" s="31"/>
      <c r="E86" s="19"/>
      <c r="F86" s="122">
        <f>F81+F82+F83+F84+F85</f>
        <v>2541</v>
      </c>
      <c r="G86" s="123"/>
      <c r="H86" s="127"/>
      <c r="I86" s="22"/>
    </row>
    <row r="87" spans="1:9" ht="15" customHeight="1">
      <c r="A87" s="168" t="s">
        <v>142</v>
      </c>
      <c r="B87" s="169"/>
      <c r="C87" s="169"/>
      <c r="D87" s="169"/>
      <c r="E87" s="169"/>
      <c r="F87" s="170"/>
      <c r="G87" s="112"/>
      <c r="H87" s="113"/>
      <c r="I87" s="114"/>
    </row>
    <row r="88" spans="1:9" ht="15" customHeight="1">
      <c r="A88" s="3" t="s">
        <v>1</v>
      </c>
      <c r="B88" s="4" t="s">
        <v>17</v>
      </c>
      <c r="C88" s="4" t="s">
        <v>79</v>
      </c>
      <c r="D88" s="31">
        <v>610</v>
      </c>
      <c r="E88" s="19">
        <v>1</v>
      </c>
      <c r="F88" s="13">
        <v>697</v>
      </c>
      <c r="G88" s="13"/>
      <c r="H88" s="9"/>
      <c r="I88" s="22" t="s">
        <v>94</v>
      </c>
    </row>
    <row r="89" spans="1:9" ht="20.25" customHeight="1">
      <c r="A89" s="3" t="s">
        <v>1</v>
      </c>
      <c r="B89" s="4" t="s">
        <v>17</v>
      </c>
      <c r="C89" s="4" t="s">
        <v>79</v>
      </c>
      <c r="D89" s="31">
        <v>620</v>
      </c>
      <c r="E89" s="8">
        <v>1</v>
      </c>
      <c r="F89" s="13">
        <v>264</v>
      </c>
      <c r="G89" s="13"/>
      <c r="H89" s="9"/>
      <c r="I89" s="22" t="s">
        <v>88</v>
      </c>
    </row>
    <row r="90" spans="1:9" ht="31.5" customHeight="1">
      <c r="A90" s="3" t="s">
        <v>1</v>
      </c>
      <c r="B90" s="4" t="s">
        <v>17</v>
      </c>
      <c r="C90" s="4" t="s">
        <v>79</v>
      </c>
      <c r="D90" s="31">
        <v>637</v>
      </c>
      <c r="E90" s="19">
        <v>1</v>
      </c>
      <c r="F90" s="13">
        <v>80</v>
      </c>
      <c r="G90" s="13"/>
      <c r="H90" s="9"/>
      <c r="I90" s="22" t="s">
        <v>95</v>
      </c>
    </row>
    <row r="91" spans="1:9" ht="15" customHeight="1">
      <c r="A91" s="3" t="s">
        <v>1</v>
      </c>
      <c r="B91" s="4" t="s">
        <v>17</v>
      </c>
      <c r="C91" s="4" t="s">
        <v>79</v>
      </c>
      <c r="D91" s="31">
        <v>630</v>
      </c>
      <c r="E91" s="19">
        <v>1</v>
      </c>
      <c r="F91" s="13">
        <v>321</v>
      </c>
      <c r="G91" s="13"/>
      <c r="H91" s="9"/>
      <c r="I91" s="22" t="s">
        <v>86</v>
      </c>
    </row>
    <row r="92" spans="1:9" ht="15" customHeight="1">
      <c r="A92" s="3" t="s">
        <v>1</v>
      </c>
      <c r="B92" s="4" t="s">
        <v>17</v>
      </c>
      <c r="C92" s="4" t="s">
        <v>79</v>
      </c>
      <c r="D92" s="31">
        <v>920</v>
      </c>
      <c r="E92" s="8">
        <v>1</v>
      </c>
      <c r="F92" s="13">
        <v>30</v>
      </c>
      <c r="G92" s="13"/>
      <c r="H92" s="9"/>
      <c r="I92" s="22" t="s">
        <v>96</v>
      </c>
    </row>
    <row r="93" spans="1:9" ht="15" customHeight="1">
      <c r="A93" s="172"/>
      <c r="B93" s="173"/>
      <c r="C93" s="173"/>
      <c r="D93" s="173"/>
      <c r="E93" s="174"/>
      <c r="F93" s="122">
        <f>F88+F89+F90+F91+F92</f>
        <v>1392</v>
      </c>
      <c r="G93" s="122"/>
      <c r="H93" s="122"/>
      <c r="I93" s="41"/>
    </row>
    <row r="94" spans="1:9" ht="15" customHeight="1">
      <c r="A94" s="168" t="s">
        <v>142</v>
      </c>
      <c r="B94" s="169"/>
      <c r="C94" s="169"/>
      <c r="D94" s="169"/>
      <c r="E94" s="169"/>
      <c r="F94" s="169"/>
      <c r="G94" s="97"/>
      <c r="H94" s="97"/>
      <c r="I94" s="98"/>
    </row>
    <row r="95" spans="1:9" ht="31.5" customHeight="1">
      <c r="A95" s="3">
        <v>41</v>
      </c>
      <c r="B95" s="4" t="s">
        <v>17</v>
      </c>
      <c r="C95" s="4" t="s">
        <v>79</v>
      </c>
      <c r="D95" s="31">
        <v>610</v>
      </c>
      <c r="E95" s="19">
        <v>1</v>
      </c>
      <c r="F95" s="13">
        <v>701</v>
      </c>
      <c r="G95" s="13"/>
      <c r="H95" s="9"/>
      <c r="I95" s="22" t="s">
        <v>105</v>
      </c>
    </row>
    <row r="96" spans="1:9" ht="27.75" customHeight="1">
      <c r="A96" s="3">
        <v>41</v>
      </c>
      <c r="B96" s="4" t="s">
        <v>17</v>
      </c>
      <c r="C96" s="4" t="s">
        <v>79</v>
      </c>
      <c r="D96" s="31">
        <v>620</v>
      </c>
      <c r="E96" s="8">
        <v>1</v>
      </c>
      <c r="F96" s="13">
        <v>238</v>
      </c>
      <c r="G96" s="13"/>
      <c r="H96" s="9"/>
      <c r="I96" s="22" t="s">
        <v>104</v>
      </c>
    </row>
    <row r="97" spans="1:9" ht="15" customHeight="1">
      <c r="A97" s="3">
        <v>41</v>
      </c>
      <c r="B97" s="4" t="s">
        <v>17</v>
      </c>
      <c r="C97" s="4" t="s">
        <v>79</v>
      </c>
      <c r="D97" s="31">
        <v>637</v>
      </c>
      <c r="E97" s="19">
        <v>1</v>
      </c>
      <c r="F97" s="13">
        <v>61</v>
      </c>
      <c r="G97" s="13"/>
      <c r="H97" s="9"/>
      <c r="I97" s="22" t="s">
        <v>103</v>
      </c>
    </row>
    <row r="98" spans="1:9" ht="30" customHeight="1">
      <c r="A98" s="3">
        <v>41</v>
      </c>
      <c r="B98" s="4" t="s">
        <v>17</v>
      </c>
      <c r="C98" s="4" t="s">
        <v>79</v>
      </c>
      <c r="D98" s="31">
        <v>630</v>
      </c>
      <c r="E98" s="19">
        <v>1</v>
      </c>
      <c r="F98" s="13">
        <v>216</v>
      </c>
      <c r="G98" s="13"/>
      <c r="H98" s="9"/>
      <c r="I98" s="22" t="s">
        <v>84</v>
      </c>
    </row>
    <row r="99" spans="1:9" ht="15" customHeight="1">
      <c r="A99" s="3">
        <v>41</v>
      </c>
      <c r="B99" s="4" t="s">
        <v>17</v>
      </c>
      <c r="C99" s="4" t="s">
        <v>79</v>
      </c>
      <c r="D99" s="31">
        <v>920</v>
      </c>
      <c r="E99" s="19">
        <v>1</v>
      </c>
      <c r="F99" s="13">
        <v>50</v>
      </c>
      <c r="G99" s="13"/>
      <c r="H99" s="9"/>
      <c r="I99" s="22" t="s">
        <v>102</v>
      </c>
    </row>
    <row r="100" spans="1:9" ht="15" customHeight="1">
      <c r="A100" s="3"/>
      <c r="B100" s="4"/>
      <c r="C100" s="4"/>
      <c r="D100" s="31"/>
      <c r="E100" s="19"/>
      <c r="F100" s="122">
        <f>F95+F96+F97+F98+F99</f>
        <v>1266</v>
      </c>
      <c r="G100" s="123"/>
      <c r="H100" s="127"/>
      <c r="I100" s="22"/>
    </row>
    <row r="101" spans="1:9" ht="15.75" customHeight="1">
      <c r="A101" s="168" t="s">
        <v>142</v>
      </c>
      <c r="B101" s="169"/>
      <c r="C101" s="169"/>
      <c r="D101" s="169"/>
      <c r="E101" s="169"/>
      <c r="F101" s="170"/>
      <c r="G101" s="112"/>
      <c r="H101" s="113"/>
      <c r="I101" s="114"/>
    </row>
    <row r="102" spans="1:9" ht="15" customHeight="1">
      <c r="A102" s="3">
        <v>41</v>
      </c>
      <c r="B102" s="4" t="s">
        <v>17</v>
      </c>
      <c r="C102" s="4" t="s">
        <v>79</v>
      </c>
      <c r="D102" s="31">
        <v>610</v>
      </c>
      <c r="E102" s="19">
        <v>1</v>
      </c>
      <c r="F102" s="13">
        <v>349</v>
      </c>
      <c r="G102" s="13"/>
      <c r="H102" s="9"/>
      <c r="I102" s="22" t="s">
        <v>101</v>
      </c>
    </row>
    <row r="103" spans="1:9" ht="15" customHeight="1">
      <c r="A103" s="3">
        <v>41</v>
      </c>
      <c r="B103" s="4" t="s">
        <v>17</v>
      </c>
      <c r="C103" s="4" t="s">
        <v>79</v>
      </c>
      <c r="D103" s="31">
        <v>620</v>
      </c>
      <c r="E103" s="8">
        <v>1</v>
      </c>
      <c r="F103" s="13">
        <v>132</v>
      </c>
      <c r="G103" s="13"/>
      <c r="H103" s="9"/>
      <c r="I103" s="22" t="s">
        <v>100</v>
      </c>
    </row>
    <row r="104" spans="1:9" ht="15" customHeight="1">
      <c r="A104" s="3">
        <v>41</v>
      </c>
      <c r="B104" s="4" t="s">
        <v>17</v>
      </c>
      <c r="C104" s="4" t="s">
        <v>79</v>
      </c>
      <c r="D104" s="31">
        <v>637</v>
      </c>
      <c r="E104" s="19">
        <v>1</v>
      </c>
      <c r="F104" s="13">
        <v>40</v>
      </c>
      <c r="G104" s="13"/>
      <c r="H104" s="9"/>
      <c r="I104" s="22" t="s">
        <v>99</v>
      </c>
    </row>
    <row r="105" spans="1:9" ht="15" customHeight="1">
      <c r="A105" s="3">
        <v>41</v>
      </c>
      <c r="B105" s="4" t="s">
        <v>17</v>
      </c>
      <c r="C105" s="4" t="s">
        <v>79</v>
      </c>
      <c r="D105" s="31">
        <v>630</v>
      </c>
      <c r="E105" s="19">
        <v>1</v>
      </c>
      <c r="F105" s="13">
        <v>161</v>
      </c>
      <c r="G105" s="13"/>
      <c r="H105" s="9"/>
      <c r="I105" s="22" t="s">
        <v>98</v>
      </c>
    </row>
    <row r="106" spans="1:9" ht="15" customHeight="1">
      <c r="A106" s="3">
        <v>41</v>
      </c>
      <c r="B106" s="4" t="s">
        <v>17</v>
      </c>
      <c r="C106" s="4" t="s">
        <v>79</v>
      </c>
      <c r="D106" s="31">
        <v>920</v>
      </c>
      <c r="E106" s="19">
        <v>1</v>
      </c>
      <c r="F106" s="117">
        <v>15</v>
      </c>
      <c r="G106" s="117"/>
      <c r="H106" s="118"/>
      <c r="I106" s="22" t="s">
        <v>97</v>
      </c>
    </row>
    <row r="107" spans="1:9" ht="15" customHeight="1">
      <c r="A107" s="3"/>
      <c r="B107" s="4"/>
      <c r="C107" s="4"/>
      <c r="D107" s="31"/>
      <c r="E107" s="19"/>
      <c r="F107" s="122">
        <f>F102+F103+F104+F105+F106</f>
        <v>697</v>
      </c>
      <c r="G107" s="123"/>
      <c r="H107" s="127"/>
      <c r="I107" s="22"/>
    </row>
    <row r="108" spans="1:9" ht="15" customHeight="1">
      <c r="A108" s="187"/>
      <c r="B108" s="188"/>
      <c r="C108" s="188"/>
      <c r="D108" s="188"/>
      <c r="E108" s="189"/>
      <c r="F108" s="112"/>
      <c r="G108" s="112"/>
      <c r="H108" s="112"/>
      <c r="I108" s="22"/>
    </row>
    <row r="109" spans="1:9" ht="15" customHeight="1">
      <c r="A109" s="175" t="s">
        <v>143</v>
      </c>
      <c r="B109" s="176"/>
      <c r="C109" s="176"/>
      <c r="D109" s="176"/>
      <c r="E109" s="176"/>
      <c r="F109" s="106"/>
      <c r="G109" s="106"/>
      <c r="H109" s="106"/>
      <c r="I109" s="107"/>
    </row>
    <row r="110" spans="1:9" ht="15" customHeight="1">
      <c r="A110" s="3">
        <v>41</v>
      </c>
      <c r="B110" s="4" t="s">
        <v>9</v>
      </c>
      <c r="C110" s="4" t="s">
        <v>106</v>
      </c>
      <c r="D110" s="31">
        <v>610</v>
      </c>
      <c r="E110" s="8">
        <v>1</v>
      </c>
      <c r="F110" s="13">
        <f>+F111+F112+F113+F114</f>
        <v>29200</v>
      </c>
      <c r="G110" s="13"/>
      <c r="H110" s="13"/>
      <c r="I110" s="23" t="s">
        <v>107</v>
      </c>
    </row>
    <row r="111" spans="1:9" ht="15" customHeight="1">
      <c r="A111" s="3">
        <v>41</v>
      </c>
      <c r="B111" s="4" t="s">
        <v>9</v>
      </c>
      <c r="C111" s="4" t="s">
        <v>106</v>
      </c>
      <c r="D111" s="31">
        <v>620</v>
      </c>
      <c r="E111" s="8">
        <v>1</v>
      </c>
      <c r="F111" s="13">
        <v>9900</v>
      </c>
      <c r="G111" s="13"/>
      <c r="H111" s="13"/>
      <c r="I111" s="23" t="s">
        <v>108</v>
      </c>
    </row>
    <row r="112" spans="1:9" ht="14.25" customHeight="1">
      <c r="A112" s="3">
        <v>41</v>
      </c>
      <c r="B112" s="4" t="s">
        <v>9</v>
      </c>
      <c r="C112" s="4" t="s">
        <v>106</v>
      </c>
      <c r="D112" s="31">
        <v>630</v>
      </c>
      <c r="E112" s="19">
        <v>1</v>
      </c>
      <c r="F112" s="13">
        <v>15700</v>
      </c>
      <c r="G112" s="13"/>
      <c r="H112" s="13"/>
      <c r="I112" s="24" t="s">
        <v>109</v>
      </c>
    </row>
    <row r="113" spans="1:9" ht="14.25" customHeight="1">
      <c r="A113" s="3">
        <v>41</v>
      </c>
      <c r="B113" s="4" t="s">
        <v>9</v>
      </c>
      <c r="C113" s="4" t="s">
        <v>106</v>
      </c>
      <c r="D113" s="31">
        <v>630</v>
      </c>
      <c r="E113" s="19">
        <v>1</v>
      </c>
      <c r="F113" s="13">
        <v>3000</v>
      </c>
      <c r="G113" s="13"/>
      <c r="H113" s="13"/>
      <c r="I113" s="24" t="s">
        <v>160</v>
      </c>
    </row>
    <row r="114" spans="1:9" ht="15" customHeight="1">
      <c r="A114" s="3">
        <v>41</v>
      </c>
      <c r="B114" s="4" t="s">
        <v>9</v>
      </c>
      <c r="C114" s="4" t="s">
        <v>106</v>
      </c>
      <c r="D114" s="31">
        <v>640</v>
      </c>
      <c r="E114" s="19">
        <v>1</v>
      </c>
      <c r="F114" s="13">
        <v>600</v>
      </c>
      <c r="G114" s="13"/>
      <c r="H114" s="13"/>
      <c r="I114" s="24" t="s">
        <v>110</v>
      </c>
    </row>
    <row r="115" spans="1:9" ht="15" customHeight="1">
      <c r="A115" s="115">
        <v>41</v>
      </c>
      <c r="B115" s="116" t="s">
        <v>9</v>
      </c>
      <c r="C115" s="116" t="s">
        <v>106</v>
      </c>
      <c r="D115" s="137">
        <v>221100</v>
      </c>
      <c r="E115" s="121"/>
      <c r="F115" s="13">
        <v>2000</v>
      </c>
      <c r="G115" s="13"/>
      <c r="H115" s="13"/>
      <c r="I115" s="24" t="s">
        <v>170</v>
      </c>
    </row>
    <row r="116" spans="1:9" ht="15" customHeight="1">
      <c r="A116" s="172"/>
      <c r="B116" s="173"/>
      <c r="C116" s="173"/>
      <c r="D116" s="173"/>
      <c r="E116" s="174"/>
      <c r="F116" s="122">
        <f>SUM(F110:F115)</f>
        <v>60400</v>
      </c>
      <c r="G116" s="122"/>
      <c r="H116" s="122"/>
      <c r="I116" s="24"/>
    </row>
    <row r="117" spans="1:9" ht="15" customHeight="1">
      <c r="A117" s="175" t="s">
        <v>111</v>
      </c>
      <c r="B117" s="176"/>
      <c r="C117" s="176"/>
      <c r="D117" s="176"/>
      <c r="E117" s="176"/>
      <c r="F117" s="106"/>
      <c r="G117" s="106"/>
      <c r="H117" s="106"/>
      <c r="I117" s="107"/>
    </row>
    <row r="118" spans="1:9" ht="15" customHeight="1">
      <c r="A118" s="3">
        <v>41</v>
      </c>
      <c r="B118" s="4" t="s">
        <v>9</v>
      </c>
      <c r="C118" s="4" t="s">
        <v>112</v>
      </c>
      <c r="D118" s="31">
        <v>630</v>
      </c>
      <c r="E118" s="19">
        <v>1</v>
      </c>
      <c r="F118" s="13">
        <v>1200</v>
      </c>
      <c r="G118" s="13"/>
      <c r="H118" s="13"/>
      <c r="I118" s="24" t="s">
        <v>54</v>
      </c>
    </row>
    <row r="119" spans="1:9" ht="15" customHeight="1">
      <c r="A119" s="3">
        <v>41</v>
      </c>
      <c r="B119" s="4" t="s">
        <v>9</v>
      </c>
      <c r="C119" s="4" t="s">
        <v>112</v>
      </c>
      <c r="D119" s="31">
        <v>650</v>
      </c>
      <c r="E119" s="19">
        <v>1</v>
      </c>
      <c r="F119" s="13">
        <v>6000</v>
      </c>
      <c r="G119" s="13"/>
      <c r="H119" s="13"/>
      <c r="I119" s="24" t="s">
        <v>113</v>
      </c>
    </row>
    <row r="120" spans="1:9" ht="15.75" customHeight="1">
      <c r="A120" s="172"/>
      <c r="B120" s="173"/>
      <c r="C120" s="173"/>
      <c r="D120" s="173"/>
      <c r="E120" s="174"/>
      <c r="F120" s="122">
        <f>F118+F119</f>
        <v>7200</v>
      </c>
      <c r="G120" s="122"/>
      <c r="H120" s="122"/>
      <c r="I120" s="24"/>
    </row>
    <row r="121" spans="1:9" ht="15" customHeight="1">
      <c r="A121" s="105" t="s">
        <v>51</v>
      </c>
      <c r="B121" s="106" t="s">
        <v>114</v>
      </c>
      <c r="C121" s="106" t="s">
        <v>78</v>
      </c>
      <c r="D121" s="106"/>
      <c r="E121" s="106"/>
      <c r="F121" s="106"/>
      <c r="G121" s="106"/>
      <c r="H121" s="106"/>
      <c r="I121" s="107"/>
    </row>
    <row r="122" spans="1:9" ht="15" customHeight="1">
      <c r="A122" s="3">
        <v>41</v>
      </c>
      <c r="B122" s="4" t="s">
        <v>15</v>
      </c>
      <c r="C122" s="6">
        <v>200</v>
      </c>
      <c r="D122" s="31">
        <v>630</v>
      </c>
      <c r="E122" s="19">
        <v>1</v>
      </c>
      <c r="F122" s="13">
        <v>2500</v>
      </c>
      <c r="G122" s="13"/>
      <c r="H122" s="13"/>
      <c r="I122" s="24" t="s">
        <v>115</v>
      </c>
    </row>
    <row r="123" spans="1:9" ht="15" customHeight="1">
      <c r="A123" s="172"/>
      <c r="B123" s="173"/>
      <c r="C123" s="173"/>
      <c r="D123" s="173"/>
      <c r="E123" s="174"/>
      <c r="F123" s="122">
        <v>2500</v>
      </c>
      <c r="G123" s="122"/>
      <c r="H123" s="122"/>
      <c r="I123" s="41"/>
    </row>
    <row r="124" spans="1:9" ht="15" customHeight="1">
      <c r="A124" s="160" t="s">
        <v>116</v>
      </c>
      <c r="B124" s="161"/>
      <c r="C124" s="161"/>
      <c r="D124" s="161"/>
      <c r="E124" s="161"/>
      <c r="F124" s="97"/>
      <c r="G124" s="97"/>
      <c r="H124" s="97"/>
      <c r="I124" s="98"/>
    </row>
    <row r="125" spans="1:9" ht="15" customHeight="1">
      <c r="A125" s="3">
        <v>41</v>
      </c>
      <c r="B125" s="4" t="s">
        <v>17</v>
      </c>
      <c r="C125" s="5">
        <v>510</v>
      </c>
      <c r="D125" s="31">
        <v>630</v>
      </c>
      <c r="E125" s="19">
        <v>1</v>
      </c>
      <c r="F125" s="13">
        <v>4500</v>
      </c>
      <c r="G125" s="13"/>
      <c r="H125" s="13"/>
      <c r="I125" s="23" t="s">
        <v>115</v>
      </c>
    </row>
    <row r="126" spans="1:9" ht="15" customHeight="1">
      <c r="A126" s="172"/>
      <c r="B126" s="173"/>
      <c r="C126" s="173"/>
      <c r="D126" s="173"/>
      <c r="E126" s="174"/>
      <c r="F126" s="122">
        <v>4500</v>
      </c>
      <c r="G126" s="122"/>
      <c r="H126" s="122"/>
      <c r="I126" s="22"/>
    </row>
    <row r="127" spans="1:9" ht="15" customHeight="1">
      <c r="A127" s="162" t="s">
        <v>117</v>
      </c>
      <c r="B127" s="163"/>
      <c r="C127" s="163"/>
      <c r="D127" s="163"/>
      <c r="E127" s="163"/>
      <c r="F127" s="108"/>
      <c r="G127" s="108"/>
      <c r="H127" s="108"/>
      <c r="I127" s="109"/>
    </row>
    <row r="128" spans="1:9" ht="15" customHeight="1">
      <c r="A128" s="3">
        <v>41</v>
      </c>
      <c r="B128" s="4" t="s">
        <v>16</v>
      </c>
      <c r="C128" s="6">
        <v>100</v>
      </c>
      <c r="D128" s="31">
        <v>610</v>
      </c>
      <c r="E128" s="8">
        <v>1</v>
      </c>
      <c r="F128" s="13">
        <v>2280</v>
      </c>
      <c r="G128" s="13"/>
      <c r="H128" s="13"/>
      <c r="I128" s="23" t="s">
        <v>55</v>
      </c>
    </row>
    <row r="129" spans="1:9" ht="15" customHeight="1">
      <c r="A129" s="3">
        <v>41</v>
      </c>
      <c r="B129" s="4" t="s">
        <v>16</v>
      </c>
      <c r="C129" s="6">
        <v>100</v>
      </c>
      <c r="D129" s="31">
        <v>620</v>
      </c>
      <c r="E129" s="19">
        <v>1</v>
      </c>
      <c r="F129" s="13">
        <v>770</v>
      </c>
      <c r="G129" s="13"/>
      <c r="H129" s="13"/>
      <c r="I129" s="24" t="s">
        <v>118</v>
      </c>
    </row>
    <row r="130" spans="1:9" ht="15" customHeight="1">
      <c r="A130" s="3">
        <v>41</v>
      </c>
      <c r="B130" s="4" t="s">
        <v>16</v>
      </c>
      <c r="C130" s="5">
        <v>100</v>
      </c>
      <c r="D130" s="84">
        <v>630</v>
      </c>
      <c r="E130" s="19">
        <v>1</v>
      </c>
      <c r="F130" s="13">
        <v>8000</v>
      </c>
      <c r="G130" s="13"/>
      <c r="H130" s="13"/>
      <c r="I130" s="22" t="s">
        <v>115</v>
      </c>
    </row>
    <row r="131" spans="1:9" ht="15" customHeight="1">
      <c r="A131" s="187"/>
      <c r="B131" s="188"/>
      <c r="C131" s="188"/>
      <c r="D131" s="188"/>
      <c r="E131" s="189"/>
      <c r="F131" s="122">
        <f>F128+F129+F130</f>
        <v>11050</v>
      </c>
      <c r="G131" s="122"/>
      <c r="H131" s="122"/>
      <c r="I131" s="102"/>
    </row>
    <row r="132" spans="1:9" ht="15" customHeight="1">
      <c r="A132" s="158" t="s">
        <v>122</v>
      </c>
      <c r="B132" s="159"/>
      <c r="C132" s="159"/>
      <c r="D132" s="159"/>
      <c r="E132" s="159"/>
      <c r="F132" s="101"/>
      <c r="G132" s="101"/>
      <c r="H132" s="101"/>
      <c r="I132" s="138"/>
    </row>
    <row r="133" spans="1:9" ht="15" customHeight="1">
      <c r="A133" s="3">
        <v>41</v>
      </c>
      <c r="B133" s="4" t="s">
        <v>16</v>
      </c>
      <c r="C133" s="6">
        <v>200</v>
      </c>
      <c r="D133" s="84">
        <v>610</v>
      </c>
      <c r="E133" s="8">
        <v>1</v>
      </c>
      <c r="F133" s="13">
        <v>7000</v>
      </c>
      <c r="G133" s="13"/>
      <c r="H133" s="13"/>
      <c r="I133" s="23" t="s">
        <v>55</v>
      </c>
    </row>
    <row r="134" spans="1:9" ht="15" customHeight="1">
      <c r="A134" s="3">
        <v>41</v>
      </c>
      <c r="B134" s="4" t="s">
        <v>16</v>
      </c>
      <c r="C134" s="6">
        <v>200</v>
      </c>
      <c r="D134" s="84">
        <v>620</v>
      </c>
      <c r="E134" s="19">
        <v>1</v>
      </c>
      <c r="F134" s="13">
        <v>2650</v>
      </c>
      <c r="G134" s="13"/>
      <c r="H134" s="13"/>
      <c r="I134" s="22" t="s">
        <v>118</v>
      </c>
    </row>
    <row r="135" spans="1:9" ht="15" customHeight="1">
      <c r="A135" s="3">
        <v>41</v>
      </c>
      <c r="B135" s="4" t="s">
        <v>16</v>
      </c>
      <c r="C135" s="6">
        <v>200</v>
      </c>
      <c r="D135" s="84">
        <v>630</v>
      </c>
      <c r="E135" s="19">
        <v>1</v>
      </c>
      <c r="F135" s="13">
        <v>3450</v>
      </c>
      <c r="G135" s="13"/>
      <c r="H135" s="13"/>
      <c r="I135" s="22" t="s">
        <v>115</v>
      </c>
    </row>
    <row r="136" spans="1:9" ht="15" customHeight="1">
      <c r="A136" s="3">
        <v>41</v>
      </c>
      <c r="B136" s="4" t="s">
        <v>16</v>
      </c>
      <c r="C136" s="6">
        <v>200</v>
      </c>
      <c r="D136" s="84">
        <v>640</v>
      </c>
      <c r="E136" s="19">
        <v>0</v>
      </c>
      <c r="F136" s="13">
        <v>200</v>
      </c>
      <c r="G136" s="13"/>
      <c r="H136" s="13"/>
      <c r="I136" s="22" t="s">
        <v>110</v>
      </c>
    </row>
    <row r="137" spans="1:9" ht="15" customHeight="1">
      <c r="A137" s="115"/>
      <c r="B137" s="116"/>
      <c r="C137" s="119"/>
      <c r="D137" s="120"/>
      <c r="E137" s="121"/>
      <c r="F137" s="122">
        <f>F133+F134+F135+F136</f>
        <v>13300</v>
      </c>
      <c r="G137" s="123"/>
      <c r="H137" s="123"/>
      <c r="I137" s="22"/>
    </row>
    <row r="138" spans="1:9" ht="15" customHeight="1">
      <c r="A138" s="187"/>
      <c r="B138" s="188"/>
      <c r="C138" s="188"/>
      <c r="D138" s="188"/>
      <c r="E138" s="189"/>
      <c r="F138" s="126"/>
      <c r="G138" s="126"/>
      <c r="H138" s="126"/>
      <c r="I138" s="125"/>
    </row>
    <row r="139" spans="1:9" ht="15" customHeight="1">
      <c r="A139" s="158" t="s">
        <v>125</v>
      </c>
      <c r="B139" s="159"/>
      <c r="C139" s="159"/>
      <c r="D139" s="159"/>
      <c r="E139" s="159"/>
      <c r="F139" s="101"/>
      <c r="G139" s="101"/>
      <c r="H139" s="101"/>
      <c r="I139" s="124"/>
    </row>
    <row r="140" spans="1:9" ht="15" customHeight="1">
      <c r="A140" s="3">
        <v>41</v>
      </c>
      <c r="B140" s="4" t="s">
        <v>16</v>
      </c>
      <c r="C140" s="6">
        <v>600</v>
      </c>
      <c r="D140" s="84">
        <v>630</v>
      </c>
      <c r="E140" s="8">
        <v>1</v>
      </c>
      <c r="F140" s="13">
        <v>3100</v>
      </c>
      <c r="G140" s="13"/>
      <c r="H140" s="13"/>
      <c r="I140" s="22" t="s">
        <v>115</v>
      </c>
    </row>
    <row r="141" spans="1:9" ht="15" customHeight="1">
      <c r="A141" s="187"/>
      <c r="B141" s="188"/>
      <c r="C141" s="188"/>
      <c r="D141" s="188"/>
      <c r="E141" s="189"/>
      <c r="F141" s="11">
        <v>3100</v>
      </c>
      <c r="G141" s="11"/>
      <c r="H141" s="11"/>
      <c r="I141" s="102"/>
    </row>
    <row r="142" spans="1:9" ht="15" customHeight="1">
      <c r="A142" s="158" t="s">
        <v>119</v>
      </c>
      <c r="B142" s="159"/>
      <c r="C142" s="159"/>
      <c r="D142" s="159"/>
      <c r="E142" s="159"/>
      <c r="F142" s="159"/>
      <c r="G142" s="101"/>
      <c r="H142" s="101"/>
      <c r="I142" s="23"/>
    </row>
    <row r="143" spans="1:9" ht="15" customHeight="1">
      <c r="A143" s="3">
        <v>41</v>
      </c>
      <c r="B143" s="4" t="s">
        <v>18</v>
      </c>
      <c r="C143" s="6">
        <v>200</v>
      </c>
      <c r="D143" s="31">
        <v>630</v>
      </c>
      <c r="E143" s="8">
        <v>1</v>
      </c>
      <c r="F143" s="13">
        <v>500</v>
      </c>
      <c r="G143" s="13"/>
      <c r="H143" s="13"/>
      <c r="I143" s="22" t="s">
        <v>120</v>
      </c>
    </row>
    <row r="144" spans="1:9" ht="15" customHeight="1">
      <c r="A144" s="172"/>
      <c r="B144" s="173"/>
      <c r="C144" s="173"/>
      <c r="D144" s="173"/>
      <c r="E144" s="174"/>
      <c r="F144" s="11">
        <v>500</v>
      </c>
      <c r="G144" s="11"/>
      <c r="H144" s="11"/>
      <c r="I144" s="102"/>
    </row>
    <row r="145" spans="1:9" ht="15" customHeight="1">
      <c r="A145" s="158" t="s">
        <v>121</v>
      </c>
      <c r="B145" s="159"/>
      <c r="C145" s="159"/>
      <c r="D145" s="159"/>
      <c r="E145" s="159"/>
      <c r="F145" s="159"/>
      <c r="G145" s="101"/>
      <c r="H145" s="101"/>
      <c r="I145" s="23"/>
    </row>
    <row r="146" spans="1:9" ht="15" customHeight="1">
      <c r="A146" s="3">
        <v>41</v>
      </c>
      <c r="B146" s="4" t="s">
        <v>18</v>
      </c>
      <c r="C146" s="6">
        <v>400</v>
      </c>
      <c r="D146" s="31">
        <v>630</v>
      </c>
      <c r="E146" s="8">
        <v>1</v>
      </c>
      <c r="F146" s="13">
        <v>2100</v>
      </c>
      <c r="G146" s="13"/>
      <c r="H146" s="13"/>
      <c r="I146" s="22" t="s">
        <v>115</v>
      </c>
    </row>
    <row r="147" spans="1:9" ht="16.5" customHeight="1">
      <c r="A147" s="172"/>
      <c r="B147" s="173"/>
      <c r="C147" s="173"/>
      <c r="D147" s="173"/>
      <c r="E147" s="174"/>
      <c r="F147" s="11">
        <v>2100</v>
      </c>
      <c r="G147" s="11"/>
      <c r="H147" s="11"/>
      <c r="I147" s="102"/>
    </row>
    <row r="148" spans="1:9" ht="15" customHeight="1">
      <c r="A148" s="158" t="s">
        <v>123</v>
      </c>
      <c r="B148" s="159"/>
      <c r="C148" s="159"/>
      <c r="D148" s="159"/>
      <c r="E148" s="159"/>
      <c r="F148" s="159"/>
      <c r="G148" s="101"/>
      <c r="H148" s="101"/>
      <c r="I148" s="24"/>
    </row>
    <row r="149" spans="1:9" ht="15" customHeight="1">
      <c r="A149" s="3">
        <v>41</v>
      </c>
      <c r="B149" s="4" t="s">
        <v>14</v>
      </c>
      <c r="C149" s="6">
        <v>100</v>
      </c>
      <c r="D149" s="31">
        <v>630</v>
      </c>
      <c r="E149" s="19">
        <v>1</v>
      </c>
      <c r="F149" s="13">
        <v>5500</v>
      </c>
      <c r="G149" s="13"/>
      <c r="H149" s="13"/>
      <c r="I149" s="22" t="s">
        <v>56</v>
      </c>
    </row>
    <row r="150" spans="1:9" ht="15" customHeight="1">
      <c r="A150" s="172"/>
      <c r="B150" s="173"/>
      <c r="C150" s="173"/>
      <c r="D150" s="173"/>
      <c r="E150" s="174"/>
      <c r="F150" s="11">
        <v>5500</v>
      </c>
      <c r="G150" s="11"/>
      <c r="H150" s="11"/>
      <c r="I150" s="98"/>
    </row>
    <row r="151" spans="1:9" ht="15" customHeight="1">
      <c r="A151" s="160" t="s">
        <v>66</v>
      </c>
      <c r="B151" s="161"/>
      <c r="C151" s="161"/>
      <c r="D151" s="161"/>
      <c r="E151" s="161"/>
      <c r="F151" s="161"/>
      <c r="G151" s="97"/>
      <c r="H151" s="97"/>
      <c r="I151" s="22"/>
    </row>
    <row r="152" spans="1:9" ht="15" customHeight="1">
      <c r="A152" s="3">
        <v>41</v>
      </c>
      <c r="B152" s="4" t="s">
        <v>14</v>
      </c>
      <c r="C152" s="7">
        <v>200</v>
      </c>
      <c r="D152" s="31">
        <v>620</v>
      </c>
      <c r="E152" s="8">
        <v>1</v>
      </c>
      <c r="F152" s="13">
        <v>107</v>
      </c>
      <c r="G152" s="13"/>
      <c r="H152" s="13"/>
      <c r="I152" s="22" t="s">
        <v>118</v>
      </c>
    </row>
    <row r="153" spans="1:9" ht="15" customHeight="1">
      <c r="A153" s="3">
        <v>41</v>
      </c>
      <c r="B153" s="4" t="s">
        <v>14</v>
      </c>
      <c r="C153" s="7">
        <v>200</v>
      </c>
      <c r="D153" s="31">
        <v>630</v>
      </c>
      <c r="E153" s="19">
        <v>1</v>
      </c>
      <c r="F153" s="13">
        <v>500</v>
      </c>
      <c r="G153" s="13"/>
      <c r="H153" s="13"/>
      <c r="I153" s="22" t="s">
        <v>124</v>
      </c>
    </row>
    <row r="154" spans="1:9" ht="15" customHeight="1">
      <c r="A154" s="172"/>
      <c r="B154" s="173"/>
      <c r="C154" s="173"/>
      <c r="D154" s="173"/>
      <c r="E154" s="174"/>
      <c r="F154" s="11">
        <f>F152+F153</f>
        <v>607</v>
      </c>
      <c r="G154" s="11"/>
      <c r="H154" s="11"/>
      <c r="I154" s="98"/>
    </row>
    <row r="155" spans="1:9" ht="15" customHeight="1">
      <c r="A155" s="160" t="s">
        <v>65</v>
      </c>
      <c r="B155" s="161"/>
      <c r="C155" s="161"/>
      <c r="D155" s="161"/>
      <c r="E155" s="161"/>
      <c r="F155" s="161"/>
      <c r="G155" s="97"/>
      <c r="H155" s="97"/>
      <c r="I155" s="23"/>
    </row>
    <row r="156" spans="1:9" ht="15" customHeight="1">
      <c r="A156" s="3">
        <v>41</v>
      </c>
      <c r="B156" s="4" t="s">
        <v>14</v>
      </c>
      <c r="C156" s="6">
        <v>205</v>
      </c>
      <c r="D156" s="84">
        <v>620</v>
      </c>
      <c r="E156" s="8">
        <v>1</v>
      </c>
      <c r="F156" s="13">
        <v>39</v>
      </c>
      <c r="G156" s="13"/>
      <c r="H156" s="13"/>
      <c r="I156" s="23" t="s">
        <v>118</v>
      </c>
    </row>
    <row r="157" spans="1:9" ht="15" customHeight="1">
      <c r="A157" s="3">
        <v>41</v>
      </c>
      <c r="B157" s="4" t="s">
        <v>14</v>
      </c>
      <c r="C157" s="6">
        <v>205</v>
      </c>
      <c r="D157" s="84">
        <v>630</v>
      </c>
      <c r="E157" s="8">
        <v>1</v>
      </c>
      <c r="F157" s="13">
        <v>150</v>
      </c>
      <c r="G157" s="13"/>
      <c r="H157" s="13"/>
      <c r="I157" s="23" t="s">
        <v>126</v>
      </c>
    </row>
    <row r="158" spans="1:9" ht="15" customHeight="1">
      <c r="A158" s="3"/>
      <c r="B158" s="4"/>
      <c r="C158" s="6"/>
      <c r="D158" s="84"/>
      <c r="E158" s="8"/>
      <c r="F158" s="122">
        <f>F156+F157</f>
        <v>189</v>
      </c>
      <c r="G158" s="123"/>
      <c r="H158" s="123"/>
      <c r="I158" s="98"/>
    </row>
    <row r="159" spans="1:9" ht="15" customHeight="1">
      <c r="A159" s="160" t="s">
        <v>67</v>
      </c>
      <c r="B159" s="161"/>
      <c r="C159" s="161"/>
      <c r="D159" s="161"/>
      <c r="E159" s="161"/>
      <c r="F159" s="161"/>
      <c r="G159" s="97"/>
      <c r="H159" s="97"/>
      <c r="I159" s="23"/>
    </row>
    <row r="160" spans="1:9" ht="15" customHeight="1">
      <c r="A160" s="3">
        <v>41</v>
      </c>
      <c r="B160" s="4" t="s">
        <v>14</v>
      </c>
      <c r="C160" s="6">
        <v>209</v>
      </c>
      <c r="D160" s="84">
        <v>630</v>
      </c>
      <c r="E160" s="19"/>
      <c r="F160" s="13">
        <v>5500</v>
      </c>
      <c r="G160" s="13"/>
      <c r="H160" s="13"/>
      <c r="I160" s="22" t="s">
        <v>115</v>
      </c>
    </row>
    <row r="161" spans="1:9" ht="15" customHeight="1">
      <c r="A161" s="3">
        <v>37</v>
      </c>
      <c r="B161" s="4" t="s">
        <v>14</v>
      </c>
      <c r="C161" s="6">
        <v>209</v>
      </c>
      <c r="D161" s="84">
        <v>630</v>
      </c>
      <c r="E161" s="19"/>
      <c r="F161" s="13">
        <v>20000</v>
      </c>
      <c r="G161" s="13"/>
      <c r="H161" s="13"/>
      <c r="I161" s="22" t="s">
        <v>159</v>
      </c>
    </row>
    <row r="162" spans="1:9" ht="15" customHeight="1">
      <c r="A162" s="3">
        <v>41</v>
      </c>
      <c r="B162" s="4" t="s">
        <v>14</v>
      </c>
      <c r="C162" s="6">
        <v>209</v>
      </c>
      <c r="D162" s="84">
        <v>630</v>
      </c>
      <c r="E162" s="19"/>
      <c r="F162" s="13">
        <v>2500</v>
      </c>
      <c r="G162" s="13"/>
      <c r="H162" s="13"/>
      <c r="I162" s="22" t="s">
        <v>161</v>
      </c>
    </row>
    <row r="163" spans="1:9" ht="15" customHeight="1">
      <c r="A163" s="3"/>
      <c r="B163" s="4"/>
      <c r="C163" s="6"/>
      <c r="D163" s="84"/>
      <c r="E163" s="19"/>
      <c r="F163" s="129">
        <f>SUM(F160:F162)</f>
        <v>28000</v>
      </c>
      <c r="G163" s="128"/>
      <c r="H163" s="128"/>
      <c r="I163" s="22"/>
    </row>
    <row r="164" spans="1:9" ht="15" customHeight="1">
      <c r="A164" s="164" t="s">
        <v>68</v>
      </c>
      <c r="B164" s="165"/>
      <c r="C164" s="165"/>
      <c r="D164" s="165"/>
      <c r="E164" s="165"/>
      <c r="F164" s="165"/>
      <c r="G164" s="165"/>
      <c r="H164" s="97"/>
      <c r="I164" s="23"/>
    </row>
    <row r="165" spans="1:9" ht="15" customHeight="1">
      <c r="A165" s="3">
        <v>41</v>
      </c>
      <c r="B165" s="4" t="s">
        <v>14</v>
      </c>
      <c r="C165" s="6">
        <v>300</v>
      </c>
      <c r="D165" s="84">
        <v>630</v>
      </c>
      <c r="E165" s="8">
        <v>1</v>
      </c>
      <c r="F165" s="13">
        <v>200</v>
      </c>
      <c r="G165" s="13"/>
      <c r="H165" s="13"/>
      <c r="I165" s="22" t="s">
        <v>115</v>
      </c>
    </row>
    <row r="166" spans="1:9" ht="15" customHeight="1">
      <c r="A166" s="172"/>
      <c r="B166" s="173"/>
      <c r="C166" s="173"/>
      <c r="D166" s="173"/>
      <c r="E166" s="174"/>
      <c r="F166" s="11">
        <v>200</v>
      </c>
      <c r="G166" s="11"/>
      <c r="H166" s="11"/>
      <c r="I166" s="104"/>
    </row>
    <row r="167" spans="1:9" ht="15" customHeight="1">
      <c r="A167" s="164" t="s">
        <v>69</v>
      </c>
      <c r="B167" s="165"/>
      <c r="C167" s="165"/>
      <c r="D167" s="165"/>
      <c r="E167" s="165"/>
      <c r="F167" s="165"/>
      <c r="G167" s="103"/>
      <c r="H167" s="103"/>
      <c r="I167" s="23"/>
    </row>
    <row r="168" spans="1:9" ht="15" customHeight="1">
      <c r="A168" s="3">
        <v>41</v>
      </c>
      <c r="B168" s="4" t="s">
        <v>14</v>
      </c>
      <c r="C168" s="6">
        <v>400</v>
      </c>
      <c r="D168" s="84">
        <v>630</v>
      </c>
      <c r="E168" s="8">
        <v>1</v>
      </c>
      <c r="F168" s="13">
        <v>2720</v>
      </c>
      <c r="G168" s="13"/>
      <c r="H168" s="13"/>
      <c r="I168" s="24" t="s">
        <v>162</v>
      </c>
    </row>
    <row r="169" spans="1:9" ht="15" customHeight="1">
      <c r="A169" s="3">
        <v>41</v>
      </c>
      <c r="B169" s="4" t="s">
        <v>14</v>
      </c>
      <c r="C169" s="6">
        <v>400</v>
      </c>
      <c r="D169" s="84">
        <v>640</v>
      </c>
      <c r="E169" s="19">
        <v>100</v>
      </c>
      <c r="F169" s="13">
        <v>80</v>
      </c>
      <c r="G169" s="13"/>
      <c r="H169" s="13"/>
      <c r="I169" s="139" t="s">
        <v>110</v>
      </c>
    </row>
    <row r="170" spans="1:9" ht="15" customHeight="1">
      <c r="A170" s="199"/>
      <c r="B170" s="191"/>
      <c r="C170" s="191"/>
      <c r="D170" s="191"/>
      <c r="E170" s="192"/>
      <c r="F170" s="11">
        <f>SUM(F168:F169)</f>
        <v>2800</v>
      </c>
      <c r="G170" s="11"/>
      <c r="H170" s="11"/>
      <c r="I170" s="102"/>
    </row>
    <row r="171" spans="1:9" ht="15" customHeight="1">
      <c r="A171" s="158" t="s">
        <v>70</v>
      </c>
      <c r="B171" s="159"/>
      <c r="C171" s="159"/>
      <c r="D171" s="159"/>
      <c r="E171" s="159"/>
      <c r="F171" s="159"/>
      <c r="G171" s="159"/>
      <c r="H171" s="101"/>
      <c r="I171" s="23"/>
    </row>
    <row r="172" spans="1:9" ht="15" customHeight="1">
      <c r="A172" s="3">
        <v>41</v>
      </c>
      <c r="B172" s="4" t="s">
        <v>53</v>
      </c>
      <c r="C172" s="5">
        <v>202</v>
      </c>
      <c r="D172" s="84">
        <v>630</v>
      </c>
      <c r="E172" s="19" t="s">
        <v>10</v>
      </c>
      <c r="F172" s="13">
        <v>500</v>
      </c>
      <c r="G172" s="13"/>
      <c r="H172" s="13"/>
      <c r="I172" s="23" t="s">
        <v>115</v>
      </c>
    </row>
    <row r="173" spans="1:9" ht="15" customHeight="1">
      <c r="A173" s="3"/>
      <c r="B173" s="4"/>
      <c r="C173" s="5"/>
      <c r="D173" s="84"/>
      <c r="E173" s="19"/>
      <c r="F173" s="122">
        <v>500</v>
      </c>
      <c r="G173" s="123"/>
      <c r="H173" s="123"/>
      <c r="I173" s="102"/>
    </row>
    <row r="174" spans="1:9" ht="15" customHeight="1">
      <c r="A174" s="158" t="s">
        <v>71</v>
      </c>
      <c r="B174" s="159"/>
      <c r="C174" s="159"/>
      <c r="D174" s="159"/>
      <c r="E174" s="159"/>
      <c r="F174" s="159"/>
      <c r="G174" s="159"/>
      <c r="H174" s="101"/>
      <c r="I174" s="23"/>
    </row>
    <row r="175" spans="1:9" ht="15" customHeight="1">
      <c r="A175" s="3">
        <v>41</v>
      </c>
      <c r="B175" s="4" t="s">
        <v>53</v>
      </c>
      <c r="C175" s="5">
        <v>400</v>
      </c>
      <c r="D175" s="84">
        <v>630</v>
      </c>
      <c r="E175" s="19" t="s">
        <v>10</v>
      </c>
      <c r="F175" s="13">
        <v>1000</v>
      </c>
      <c r="G175" s="13"/>
      <c r="H175" s="13"/>
      <c r="I175" s="22" t="s">
        <v>115</v>
      </c>
    </row>
    <row r="176" spans="1:9" ht="15" customHeight="1">
      <c r="A176" s="3">
        <v>41</v>
      </c>
      <c r="B176" s="4" t="s">
        <v>53</v>
      </c>
      <c r="C176" s="5">
        <v>400</v>
      </c>
      <c r="D176" s="84">
        <v>640</v>
      </c>
      <c r="E176" s="19">
        <v>1</v>
      </c>
      <c r="F176" s="13">
        <v>1000</v>
      </c>
      <c r="G176" s="13"/>
      <c r="H176" s="13"/>
      <c r="I176" s="22" t="s">
        <v>110</v>
      </c>
    </row>
    <row r="177" spans="1:9" ht="15" customHeight="1">
      <c r="A177" s="199"/>
      <c r="B177" s="200"/>
      <c r="C177" s="200"/>
      <c r="D177" s="200"/>
      <c r="E177" s="201"/>
      <c r="F177" s="122">
        <v>2000</v>
      </c>
      <c r="G177" s="122"/>
      <c r="H177" s="122"/>
      <c r="I177" s="102"/>
    </row>
    <row r="178" spans="1:9" ht="15" customHeight="1">
      <c r="A178" s="158" t="s">
        <v>52</v>
      </c>
      <c r="B178" s="159"/>
      <c r="C178" s="159"/>
      <c r="D178" s="159"/>
      <c r="E178" s="159"/>
      <c r="F178" s="159"/>
      <c r="G178" s="159"/>
      <c r="H178" s="101"/>
      <c r="I178" s="23"/>
    </row>
    <row r="179" spans="1:9" ht="15" customHeight="1">
      <c r="A179" s="3" t="s">
        <v>47</v>
      </c>
      <c r="B179" s="4" t="s">
        <v>127</v>
      </c>
      <c r="C179" s="6">
        <v>100</v>
      </c>
      <c r="D179" s="31">
        <v>630</v>
      </c>
      <c r="E179" s="8">
        <v>1</v>
      </c>
      <c r="F179" s="13">
        <v>150</v>
      </c>
      <c r="G179" s="13"/>
      <c r="H179" s="13"/>
      <c r="I179" s="22" t="s">
        <v>115</v>
      </c>
    </row>
    <row r="180" spans="1:9" ht="15" customHeight="1">
      <c r="A180" s="190"/>
      <c r="B180" s="191"/>
      <c r="C180" s="191"/>
      <c r="D180" s="191"/>
      <c r="E180" s="192"/>
      <c r="F180" s="122">
        <v>150</v>
      </c>
      <c r="G180" s="122"/>
      <c r="H180" s="122"/>
      <c r="I180" s="50"/>
    </row>
    <row r="181" spans="1:9" ht="15" customHeight="1">
      <c r="A181" s="196" t="s">
        <v>19</v>
      </c>
      <c r="B181" s="197"/>
      <c r="C181" s="197"/>
      <c r="D181" s="197"/>
      <c r="E181" s="198"/>
      <c r="F181" s="76">
        <f>F180+F177+F173+F170+F166+F163+F158+F154+F150+F147+F144+F141+F137+F131+F126+F123+F120+F116+F107+F100+F93+F86+F79+F72+F65</f>
        <v>186698</v>
      </c>
      <c r="G181" s="76"/>
      <c r="H181" s="77"/>
      <c r="I181" s="50"/>
    </row>
    <row r="182" spans="1:9" ht="15" customHeight="1">
      <c r="A182" s="148" t="s">
        <v>20</v>
      </c>
      <c r="B182" s="149"/>
      <c r="C182" s="149"/>
      <c r="D182" s="149"/>
      <c r="E182" s="99"/>
      <c r="F182" s="99"/>
      <c r="G182" s="99"/>
      <c r="H182" s="99"/>
      <c r="I182" s="95"/>
    </row>
    <row r="183" spans="1:9" ht="15" customHeight="1">
      <c r="A183" s="150" t="s">
        <v>128</v>
      </c>
      <c r="B183" s="151"/>
      <c r="C183" s="151"/>
      <c r="D183" s="151"/>
      <c r="E183" s="94"/>
      <c r="F183" s="94"/>
      <c r="G183" s="94"/>
      <c r="H183" s="94"/>
      <c r="I183" s="22"/>
    </row>
    <row r="184" spans="1:9" ht="15" customHeight="1">
      <c r="A184" s="12">
        <v>37</v>
      </c>
      <c r="B184" s="4"/>
      <c r="C184" s="5"/>
      <c r="D184" s="31">
        <v>331</v>
      </c>
      <c r="E184" s="8">
        <v>2</v>
      </c>
      <c r="F184" s="13">
        <v>665991</v>
      </c>
      <c r="G184" s="13"/>
      <c r="H184" s="13"/>
      <c r="I184" s="22" t="s">
        <v>134</v>
      </c>
    </row>
    <row r="185" spans="1:9" ht="15" customHeight="1">
      <c r="A185" s="12">
        <v>111</v>
      </c>
      <c r="B185" s="4"/>
      <c r="C185" s="5"/>
      <c r="D185" s="31">
        <v>312</v>
      </c>
      <c r="E185" s="19">
        <v>1</v>
      </c>
      <c r="F185" s="13">
        <v>124375</v>
      </c>
      <c r="G185" s="13"/>
      <c r="H185" s="13"/>
      <c r="I185" s="22" t="s">
        <v>135</v>
      </c>
    </row>
    <row r="186" spans="1:9" ht="15" customHeight="1">
      <c r="A186" s="12"/>
      <c r="B186" s="4"/>
      <c r="C186" s="5"/>
      <c r="D186" s="31"/>
      <c r="E186" s="19"/>
      <c r="F186" s="13"/>
      <c r="G186" s="13"/>
      <c r="H186" s="13"/>
      <c r="I186" s="22"/>
    </row>
    <row r="187" spans="1:9" ht="15" customHeight="1">
      <c r="A187" s="12"/>
      <c r="B187" s="4"/>
      <c r="C187" s="5"/>
      <c r="D187" s="31"/>
      <c r="E187" s="19"/>
      <c r="F187" s="13"/>
      <c r="G187" s="13"/>
      <c r="H187" s="13"/>
      <c r="I187" s="22"/>
    </row>
    <row r="188" spans="1:9" ht="15" customHeight="1">
      <c r="A188" s="12"/>
      <c r="B188" s="4"/>
      <c r="C188" s="5"/>
      <c r="D188" s="31"/>
      <c r="E188" s="19"/>
      <c r="F188" s="13"/>
      <c r="G188" s="13"/>
      <c r="H188" s="13"/>
      <c r="I188" s="22"/>
    </row>
    <row r="189" spans="1:9" ht="15" customHeight="1">
      <c r="A189" s="187" t="s">
        <v>48</v>
      </c>
      <c r="B189" s="188"/>
      <c r="C189" s="188"/>
      <c r="D189" s="188"/>
      <c r="E189" s="189"/>
      <c r="F189" s="10">
        <f>F184+F185</f>
        <v>790366</v>
      </c>
      <c r="G189" s="11"/>
      <c r="H189" s="10"/>
      <c r="I189" s="22"/>
    </row>
    <row r="190" spans="1:9" ht="15" customHeight="1">
      <c r="A190" s="187" t="s">
        <v>22</v>
      </c>
      <c r="B190" s="188"/>
      <c r="C190" s="188"/>
      <c r="D190" s="188"/>
      <c r="E190" s="189"/>
      <c r="F190" s="10"/>
      <c r="G190" s="11"/>
      <c r="H190" s="10"/>
      <c r="I190" s="100"/>
    </row>
    <row r="191" spans="1:9" ht="15" customHeight="1">
      <c r="A191" s="148" t="s">
        <v>57</v>
      </c>
      <c r="B191" s="149"/>
      <c r="C191" s="149"/>
      <c r="D191" s="149"/>
      <c r="E191" s="149"/>
      <c r="F191" s="99"/>
      <c r="G191" s="99"/>
      <c r="H191" s="99"/>
      <c r="I191" s="95"/>
    </row>
    <row r="192" spans="1:9" ht="15" customHeight="1">
      <c r="A192" s="148" t="s">
        <v>20</v>
      </c>
      <c r="B192" s="149"/>
      <c r="C192" s="149"/>
      <c r="D192" s="149"/>
      <c r="E192" s="99"/>
      <c r="F192" s="99"/>
      <c r="G192" s="99"/>
      <c r="H192" s="99"/>
      <c r="I192" s="95"/>
    </row>
    <row r="193" spans="1:9" ht="15" customHeight="1">
      <c r="A193" s="150" t="s">
        <v>61</v>
      </c>
      <c r="B193" s="151"/>
      <c r="C193" s="94"/>
      <c r="D193" s="94"/>
      <c r="E193" s="94"/>
      <c r="F193" s="94"/>
      <c r="G193" s="94"/>
      <c r="H193" s="94"/>
      <c r="I193" s="22"/>
    </row>
    <row r="194" spans="1:9" ht="15" customHeight="1">
      <c r="A194" s="12">
        <v>37</v>
      </c>
      <c r="B194" s="4" t="s">
        <v>14</v>
      </c>
      <c r="C194" s="5">
        <v>209</v>
      </c>
      <c r="D194" s="31">
        <v>717</v>
      </c>
      <c r="E194" s="8">
        <v>2</v>
      </c>
      <c r="F194" s="13">
        <v>665991</v>
      </c>
      <c r="G194" s="13"/>
      <c r="H194" s="13"/>
      <c r="I194" s="22" t="s">
        <v>131</v>
      </c>
    </row>
    <row r="195" spans="1:9" ht="15" customHeight="1">
      <c r="A195" s="12">
        <v>111</v>
      </c>
      <c r="B195" s="4" t="s">
        <v>14</v>
      </c>
      <c r="C195" s="5">
        <v>209</v>
      </c>
      <c r="D195" s="31">
        <v>717</v>
      </c>
      <c r="E195" s="19">
        <v>2</v>
      </c>
      <c r="F195" s="13">
        <v>124375</v>
      </c>
      <c r="G195" s="13"/>
      <c r="H195" s="13"/>
      <c r="I195" s="22" t="s">
        <v>132</v>
      </c>
    </row>
    <row r="196" spans="1:9" ht="15" customHeight="1">
      <c r="A196" s="12">
        <v>41</v>
      </c>
      <c r="B196" s="4" t="s">
        <v>16</v>
      </c>
      <c r="C196" s="5">
        <v>30</v>
      </c>
      <c r="D196" s="31">
        <v>717</v>
      </c>
      <c r="E196" s="19">
        <v>2</v>
      </c>
      <c r="F196" s="13">
        <v>15123</v>
      </c>
      <c r="G196" s="13"/>
      <c r="H196" s="13"/>
      <c r="I196" s="22" t="s">
        <v>133</v>
      </c>
    </row>
    <row r="197" spans="1:9" ht="15" customHeight="1">
      <c r="A197" s="12"/>
      <c r="B197" s="4"/>
      <c r="C197" s="5"/>
      <c r="D197" s="31"/>
      <c r="E197" s="19"/>
      <c r="F197" s="13"/>
      <c r="G197" s="13"/>
      <c r="H197" s="13"/>
      <c r="I197" s="22"/>
    </row>
    <row r="198" spans="1:9" ht="15" customHeight="1">
      <c r="A198" s="12"/>
      <c r="B198" s="4"/>
      <c r="C198" s="5"/>
      <c r="D198" s="31"/>
      <c r="E198" s="19"/>
      <c r="F198" s="13"/>
      <c r="G198" s="13"/>
      <c r="H198" s="13"/>
      <c r="I198" s="22"/>
    </row>
    <row r="199" spans="1:9" ht="15" customHeight="1">
      <c r="A199" s="12"/>
      <c r="B199" s="4"/>
      <c r="C199" s="5"/>
      <c r="D199" s="31"/>
      <c r="E199" s="19"/>
      <c r="F199" s="13"/>
      <c r="G199" s="13"/>
      <c r="H199" s="13"/>
      <c r="I199" s="22"/>
    </row>
    <row r="200" spans="1:9" ht="15" customHeight="1">
      <c r="A200" s="187" t="s">
        <v>19</v>
      </c>
      <c r="B200" s="188"/>
      <c r="C200" s="188"/>
      <c r="D200" s="188"/>
      <c r="E200" s="189"/>
      <c r="F200" s="10">
        <f>F194+F195+F196+F197</f>
        <v>805489</v>
      </c>
      <c r="G200" s="11"/>
      <c r="H200" s="10"/>
      <c r="I200" s="22"/>
    </row>
    <row r="201" spans="1:9" ht="15" customHeight="1">
      <c r="A201" s="187" t="s">
        <v>22</v>
      </c>
      <c r="B201" s="188"/>
      <c r="C201" s="188"/>
      <c r="D201" s="188"/>
      <c r="E201" s="189"/>
      <c r="F201" s="10"/>
      <c r="G201" s="11"/>
      <c r="H201" s="10"/>
      <c r="I201" s="100"/>
    </row>
    <row r="202" spans="1:9" ht="15" customHeight="1">
      <c r="A202" s="148" t="s">
        <v>57</v>
      </c>
      <c r="B202" s="149"/>
      <c r="C202" s="149"/>
      <c r="D202" s="149"/>
      <c r="E202" s="149"/>
      <c r="F202" s="149"/>
      <c r="G202" s="99"/>
      <c r="H202" s="99"/>
      <c r="I202" s="95"/>
    </row>
    <row r="203" spans="1:9" ht="15" customHeight="1">
      <c r="A203" s="150" t="s">
        <v>128</v>
      </c>
      <c r="B203" s="151"/>
      <c r="C203" s="151"/>
      <c r="D203" s="151"/>
      <c r="E203" s="94"/>
      <c r="F203" s="94"/>
      <c r="G203" s="94"/>
      <c r="H203" s="94"/>
      <c r="I203" s="23"/>
    </row>
    <row r="204" spans="1:9" ht="15" customHeight="1">
      <c r="A204" s="3"/>
      <c r="B204" s="4"/>
      <c r="C204" s="6"/>
      <c r="D204" s="31">
        <v>513</v>
      </c>
      <c r="E204" s="8">
        <v>1</v>
      </c>
      <c r="F204" s="42">
        <v>161200</v>
      </c>
      <c r="G204" s="42"/>
      <c r="H204" s="42"/>
      <c r="I204" s="22" t="s">
        <v>130</v>
      </c>
    </row>
    <row r="205" spans="1:9" ht="15" customHeight="1" thickBot="1">
      <c r="A205" s="207" t="s">
        <v>129</v>
      </c>
      <c r="B205" s="207"/>
      <c r="C205" s="207"/>
      <c r="D205" s="207"/>
      <c r="E205" s="207"/>
      <c r="F205" s="15">
        <v>161200</v>
      </c>
      <c r="G205" s="14"/>
      <c r="H205" s="15"/>
      <c r="I205" s="43"/>
    </row>
    <row r="206" spans="1:9" ht="15" customHeight="1">
      <c r="A206" s="148" t="s">
        <v>57</v>
      </c>
      <c r="B206" s="149"/>
      <c r="C206" s="149"/>
      <c r="D206" s="149"/>
      <c r="E206" s="149"/>
      <c r="F206" s="99"/>
      <c r="G206" s="99"/>
      <c r="H206" s="99"/>
      <c r="I206" s="95"/>
    </row>
    <row r="207" spans="1:9" ht="21.75" customHeight="1">
      <c r="A207" s="150" t="s">
        <v>21</v>
      </c>
      <c r="B207" s="151"/>
      <c r="C207" s="151"/>
      <c r="D207" s="151"/>
      <c r="E207" s="94"/>
      <c r="F207" s="94"/>
      <c r="G207" s="94"/>
      <c r="H207" s="94"/>
      <c r="I207" s="23" t="s">
        <v>58</v>
      </c>
    </row>
    <row r="208" spans="1:9" ht="15" customHeight="1">
      <c r="A208" s="3"/>
      <c r="B208" s="4"/>
      <c r="C208" s="6"/>
      <c r="D208" s="31">
        <v>821</v>
      </c>
      <c r="E208" s="8">
        <v>4</v>
      </c>
      <c r="F208" s="42">
        <v>161200</v>
      </c>
      <c r="G208" s="42"/>
      <c r="H208" s="42"/>
      <c r="I208" s="22"/>
    </row>
    <row r="209" spans="1:9" ht="15" customHeight="1" thickBot="1">
      <c r="A209" s="207" t="s">
        <v>19</v>
      </c>
      <c r="B209" s="207"/>
      <c r="C209" s="207"/>
      <c r="D209" s="207"/>
      <c r="E209" s="207"/>
      <c r="F209" s="15">
        <v>161200</v>
      </c>
      <c r="G209" s="14"/>
      <c r="H209" s="15"/>
      <c r="I209" s="43"/>
    </row>
    <row r="210" spans="1:9" ht="15" customHeight="1" thickBot="1">
      <c r="A210" s="171" t="s">
        <v>59</v>
      </c>
      <c r="B210" s="171"/>
      <c r="C210" s="171"/>
      <c r="D210" s="171"/>
      <c r="E210" s="171"/>
      <c r="F210" s="16">
        <v>0</v>
      </c>
      <c r="G210" s="21"/>
      <c r="H210" s="16"/>
      <c r="I210" s="56"/>
    </row>
    <row r="211" spans="1:9" ht="15" customHeight="1">
      <c r="A211" s="51"/>
      <c r="B211" s="52"/>
      <c r="C211" s="51"/>
      <c r="D211" s="85"/>
      <c r="E211" s="54"/>
      <c r="F211" s="55"/>
      <c r="G211" s="55"/>
      <c r="H211" s="55"/>
      <c r="I211" s="57"/>
    </row>
    <row r="212" spans="1:9" ht="15" customHeight="1">
      <c r="A212" s="51"/>
      <c r="B212" s="52"/>
      <c r="C212" s="51"/>
      <c r="D212" s="85"/>
      <c r="E212" s="53"/>
      <c r="F212" s="55"/>
      <c r="G212" s="55"/>
      <c r="H212" s="55"/>
      <c r="I212" s="56"/>
    </row>
    <row r="213" spans="1:9" ht="15" customHeight="1" thickBot="1">
      <c r="A213" s="51"/>
      <c r="B213" s="52"/>
      <c r="C213" s="51"/>
      <c r="D213" s="85"/>
      <c r="E213" s="54"/>
      <c r="F213" s="55"/>
      <c r="G213" s="55"/>
      <c r="H213" s="55"/>
      <c r="I213" s="56"/>
    </row>
    <row r="214" spans="1:9" ht="15" customHeight="1">
      <c r="A214" s="51"/>
      <c r="B214" s="52"/>
      <c r="C214" s="204" t="s">
        <v>136</v>
      </c>
      <c r="D214" s="205"/>
      <c r="E214" s="54"/>
      <c r="F214" s="133">
        <f>F57</f>
        <v>203834</v>
      </c>
      <c r="G214" s="68"/>
      <c r="H214" s="69"/>
      <c r="I214" s="56"/>
    </row>
    <row r="215" spans="1:9" ht="15" customHeight="1">
      <c r="A215" s="58"/>
      <c r="B215" s="59"/>
      <c r="C215" s="166" t="s">
        <v>137</v>
      </c>
      <c r="D215" s="167"/>
      <c r="E215" s="54"/>
      <c r="F215" s="134">
        <f>F181</f>
        <v>186698</v>
      </c>
      <c r="G215" s="131"/>
      <c r="H215" s="132"/>
      <c r="I215" s="56"/>
    </row>
    <row r="216" spans="1:9" ht="15" customHeight="1">
      <c r="A216" s="60"/>
      <c r="B216" s="60"/>
      <c r="C216" s="208" t="s">
        <v>138</v>
      </c>
      <c r="D216" s="209"/>
      <c r="E216" s="54"/>
      <c r="F216" s="134">
        <v>790366</v>
      </c>
      <c r="G216" s="131"/>
      <c r="H216" s="132"/>
      <c r="I216" s="56"/>
    </row>
    <row r="217" spans="1:9" ht="15" customHeight="1">
      <c r="A217" s="60"/>
      <c r="B217" s="60"/>
      <c r="C217" s="166" t="s">
        <v>141</v>
      </c>
      <c r="D217" s="167"/>
      <c r="E217" s="54"/>
      <c r="F217" s="134">
        <f>F200</f>
        <v>805489</v>
      </c>
      <c r="G217" s="131"/>
      <c r="H217" s="132"/>
      <c r="I217" s="56"/>
    </row>
    <row r="218" spans="1:9" ht="15" customHeight="1">
      <c r="A218" s="60"/>
      <c r="B218" s="60"/>
      <c r="C218" s="166" t="s">
        <v>139</v>
      </c>
      <c r="D218" s="167"/>
      <c r="E218" s="54"/>
      <c r="F218" s="130">
        <v>161200</v>
      </c>
      <c r="G218" s="131"/>
      <c r="H218" s="132"/>
      <c r="I218" s="56"/>
    </row>
    <row r="219" spans="1:9" ht="15" customHeight="1">
      <c r="A219" s="59"/>
      <c r="B219" s="60"/>
      <c r="C219" s="196" t="s">
        <v>140</v>
      </c>
      <c r="D219" s="206"/>
      <c r="E219" s="63"/>
      <c r="F219" s="70">
        <v>161200</v>
      </c>
      <c r="G219" s="71"/>
      <c r="H219" s="72"/>
      <c r="I219" s="25"/>
    </row>
    <row r="220" spans="1:9" ht="15" customHeight="1" thickBot="1">
      <c r="A220" s="2"/>
      <c r="B220" s="2"/>
      <c r="C220" s="202" t="s">
        <v>60</v>
      </c>
      <c r="D220" s="203"/>
      <c r="E220" s="60"/>
      <c r="F220" s="73"/>
      <c r="G220" s="74"/>
      <c r="H220" s="75"/>
      <c r="I220" s="25"/>
    </row>
    <row r="221" spans="1:9" ht="15" customHeight="1">
      <c r="A221" s="46"/>
      <c r="B221" s="46"/>
      <c r="C221" s="60"/>
      <c r="D221" s="86"/>
      <c r="E221" s="60"/>
      <c r="F221" s="61"/>
      <c r="G221" s="61"/>
      <c r="H221" s="61"/>
      <c r="I221" s="91"/>
    </row>
    <row r="222" spans="1:9" ht="33.75" customHeight="1">
      <c r="A222" s="90"/>
      <c r="B222" s="91"/>
      <c r="C222" s="60"/>
      <c r="D222" s="86"/>
      <c r="E222" s="60"/>
      <c r="F222" s="62"/>
      <c r="G222" s="61"/>
      <c r="H222" s="62"/>
      <c r="I222" s="91"/>
    </row>
    <row r="223" spans="1:9" ht="35.25" customHeight="1">
      <c r="A223" s="90"/>
      <c r="B223" s="91"/>
      <c r="C223" s="193" t="s">
        <v>171</v>
      </c>
      <c r="D223" s="193"/>
      <c r="E223" s="60"/>
      <c r="F223" s="82" t="s">
        <v>62</v>
      </c>
      <c r="G223" s="194" t="s">
        <v>63</v>
      </c>
      <c r="H223" s="195"/>
      <c r="I223" s="93"/>
    </row>
    <row r="224" spans="1:9" ht="23.25" customHeight="1">
      <c r="A224" s="92"/>
      <c r="B224" s="210" t="s">
        <v>164</v>
      </c>
      <c r="C224" s="210"/>
      <c r="D224" s="210"/>
      <c r="E224" s="210"/>
      <c r="F224" s="210"/>
      <c r="G224" s="210"/>
      <c r="H224" s="210"/>
      <c r="I224" s="210"/>
    </row>
    <row r="225" spans="1:9" ht="18" customHeight="1">
      <c r="A225" s="90"/>
      <c r="B225" s="210" t="s">
        <v>165</v>
      </c>
      <c r="C225" s="210"/>
      <c r="D225" s="210"/>
      <c r="E225" s="210"/>
      <c r="F225" s="210"/>
      <c r="G225" s="210"/>
      <c r="H225" s="210"/>
      <c r="I225" s="210"/>
    </row>
    <row r="226" spans="1:9" ht="21" customHeight="1">
      <c r="A226" s="18"/>
      <c r="B226" s="210" t="s">
        <v>166</v>
      </c>
      <c r="C226" s="210"/>
      <c r="D226" s="210"/>
      <c r="E226" s="210"/>
      <c r="F226" s="210"/>
      <c r="G226" s="210"/>
      <c r="H226" s="210"/>
      <c r="I226" s="210"/>
    </row>
    <row r="227" spans="1:9" ht="42.75" customHeight="1">
      <c r="A227" s="47"/>
      <c r="B227" s="211" t="s">
        <v>167</v>
      </c>
      <c r="C227" s="211"/>
      <c r="D227" s="211"/>
      <c r="E227" s="211"/>
      <c r="F227" s="211"/>
      <c r="G227" s="211"/>
      <c r="H227" s="211"/>
      <c r="I227" s="211"/>
    </row>
    <row r="228" spans="1:9" ht="24.75" customHeight="1">
      <c r="A228" s="47"/>
      <c r="B228" s="47"/>
      <c r="C228" s="93"/>
      <c r="D228" s="93"/>
      <c r="E228" s="93"/>
      <c r="F228" s="93"/>
      <c r="G228" s="212" t="s">
        <v>168</v>
      </c>
      <c r="H228" s="212"/>
      <c r="I228" s="212"/>
    </row>
    <row r="229" spans="1:9" ht="27" customHeight="1">
      <c r="A229" s="47"/>
      <c r="B229" s="47"/>
      <c r="C229" s="91"/>
      <c r="D229" s="91"/>
      <c r="E229" s="91"/>
      <c r="F229" s="91"/>
      <c r="G229" s="213" t="s">
        <v>169</v>
      </c>
      <c r="H229" s="213"/>
      <c r="I229" s="213"/>
    </row>
    <row r="230" spans="3:8" ht="22.5" customHeight="1">
      <c r="C230" s="18"/>
      <c r="D230" s="87"/>
      <c r="E230" s="18"/>
      <c r="F230" s="18"/>
      <c r="G230" s="18"/>
      <c r="H230" s="18"/>
    </row>
    <row r="231" spans="3:8" ht="15" customHeight="1">
      <c r="C231" s="18"/>
      <c r="D231" s="88"/>
      <c r="E231" s="28"/>
      <c r="F231" s="64"/>
      <c r="G231" s="64"/>
      <c r="H231" s="64"/>
    </row>
    <row r="232" spans="3:8" ht="15" customHeight="1">
      <c r="C232" s="18"/>
      <c r="D232" s="88"/>
      <c r="E232" s="17"/>
      <c r="F232" s="64"/>
      <c r="G232" s="64"/>
      <c r="H232" s="64"/>
    </row>
    <row r="233" spans="3:8" ht="15" customHeight="1">
      <c r="C233" s="18"/>
      <c r="D233" s="88"/>
      <c r="E233" s="17"/>
      <c r="F233" s="64"/>
      <c r="G233" s="64"/>
      <c r="H233" s="64"/>
    </row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22.5" customHeight="1"/>
    <row r="244" ht="15" customHeight="1"/>
    <row r="245" ht="15" customHeight="1"/>
    <row r="246" ht="15" customHeight="1"/>
    <row r="247" ht="22.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spans="1:9" s="44" customFormat="1" ht="18" customHeight="1">
      <c r="A288"/>
      <c r="B288"/>
      <c r="C288" s="49"/>
      <c r="D288" s="89"/>
      <c r="E288" s="29"/>
      <c r="F288" s="1"/>
      <c r="G288" s="1"/>
      <c r="H288" s="1"/>
      <c r="I288" s="26"/>
    </row>
    <row r="289" ht="15" customHeight="1"/>
    <row r="290" ht="15" customHeight="1"/>
    <row r="291" ht="15" customHeight="1"/>
    <row r="292" spans="1:9" s="44" customFormat="1" ht="18" customHeight="1">
      <c r="A292"/>
      <c r="B292"/>
      <c r="C292" s="49"/>
      <c r="D292" s="89"/>
      <c r="E292" s="29"/>
      <c r="F292" s="1"/>
      <c r="G292" s="1"/>
      <c r="H292" s="1"/>
      <c r="I292" s="26"/>
    </row>
    <row r="293" ht="15" customHeight="1"/>
    <row r="294" ht="15" customHeight="1"/>
    <row r="295" ht="15" customHeight="1"/>
    <row r="296" ht="15" customHeight="1"/>
    <row r="297" ht="15" customHeight="1"/>
    <row r="298" spans="1:9" s="44" customFormat="1" ht="20.25" customHeight="1">
      <c r="A298"/>
      <c r="B298"/>
      <c r="C298" s="49"/>
      <c r="D298" s="89"/>
      <c r="E298" s="29"/>
      <c r="F298" s="1"/>
      <c r="G298" s="1"/>
      <c r="H298" s="1"/>
      <c r="I298" s="26"/>
    </row>
    <row r="299" ht="15" customHeight="1"/>
    <row r="300" ht="15" customHeight="1"/>
    <row r="301" spans="1:9" s="44" customFormat="1" ht="20.25" customHeight="1">
      <c r="A301"/>
      <c r="B301"/>
      <c r="C301" s="49"/>
      <c r="D301" s="89"/>
      <c r="E301" s="29"/>
      <c r="F301" s="1"/>
      <c r="G301" s="1"/>
      <c r="H301" s="1"/>
      <c r="I301" s="26"/>
    </row>
    <row r="302" ht="15" customHeight="1"/>
    <row r="303" ht="15" customHeight="1"/>
    <row r="304" spans="1:9" s="45" customFormat="1" ht="12.75">
      <c r="A304"/>
      <c r="B304"/>
      <c r="C304" s="49"/>
      <c r="D304" s="89"/>
      <c r="E304" s="29"/>
      <c r="F304" s="1"/>
      <c r="G304" s="1"/>
      <c r="H304" s="1"/>
      <c r="I304" s="26"/>
    </row>
    <row r="305" spans="1:9" s="45" customFormat="1" ht="20.25" customHeight="1">
      <c r="A305"/>
      <c r="B305"/>
      <c r="C305" s="49"/>
      <c r="D305" s="89"/>
      <c r="E305" s="29"/>
      <c r="F305" s="1"/>
      <c r="G305" s="1"/>
      <c r="H305" s="1"/>
      <c r="I305" s="26"/>
    </row>
    <row r="306" ht="20.2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20.2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6" ht="15" customHeight="1"/>
    <row r="327" ht="15" customHeight="1"/>
    <row r="328" ht="15" customHeight="1"/>
    <row r="330" ht="15.75" customHeight="1"/>
    <row r="331" spans="1:9" s="44" customFormat="1" ht="15.75" customHeight="1">
      <c r="A331"/>
      <c r="B331"/>
      <c r="C331" s="49"/>
      <c r="D331" s="89"/>
      <c r="E331" s="29"/>
      <c r="F331" s="1"/>
      <c r="G331" s="1"/>
      <c r="H331" s="1"/>
      <c r="I331" s="26"/>
    </row>
    <row r="332" spans="1:9" s="44" customFormat="1" ht="15.75" customHeight="1">
      <c r="A332"/>
      <c r="B332"/>
      <c r="C332" s="49"/>
      <c r="D332" s="89"/>
      <c r="E332" s="29"/>
      <c r="F332" s="1"/>
      <c r="G332" s="1"/>
      <c r="H332" s="1"/>
      <c r="I332" s="26"/>
    </row>
    <row r="333" spans="1:9" s="44" customFormat="1" ht="15.75" customHeight="1">
      <c r="A333"/>
      <c r="B333"/>
      <c r="C333" s="49"/>
      <c r="D333" s="89"/>
      <c r="E333" s="29"/>
      <c r="F333" s="1"/>
      <c r="G333" s="1"/>
      <c r="H333" s="1"/>
      <c r="I333" s="26"/>
    </row>
    <row r="334" spans="1:9" s="44" customFormat="1" ht="15.75">
      <c r="A334"/>
      <c r="B334"/>
      <c r="C334" s="49"/>
      <c r="D334" s="89"/>
      <c r="E334" s="29"/>
      <c r="F334" s="1"/>
      <c r="G334" s="1"/>
      <c r="H334" s="1"/>
      <c r="I334" s="26"/>
    </row>
    <row r="337" ht="15" customHeight="1"/>
  </sheetData>
  <sheetProtection/>
  <mergeCells count="79">
    <mergeCell ref="B225:I225"/>
    <mergeCell ref="B226:I226"/>
    <mergeCell ref="B227:I227"/>
    <mergeCell ref="B224:I224"/>
    <mergeCell ref="G228:I228"/>
    <mergeCell ref="G229:I229"/>
    <mergeCell ref="C214:D214"/>
    <mergeCell ref="C219:D219"/>
    <mergeCell ref="A200:E200"/>
    <mergeCell ref="A201:E201"/>
    <mergeCell ref="A209:E209"/>
    <mergeCell ref="A170:E170"/>
    <mergeCell ref="A205:E205"/>
    <mergeCell ref="C215:D215"/>
    <mergeCell ref="C216:D216"/>
    <mergeCell ref="C217:D217"/>
    <mergeCell ref="C223:D223"/>
    <mergeCell ref="G223:H223"/>
    <mergeCell ref="A189:E189"/>
    <mergeCell ref="A181:E181"/>
    <mergeCell ref="A177:E177"/>
    <mergeCell ref="A126:E126"/>
    <mergeCell ref="A131:E131"/>
    <mergeCell ref="A144:E144"/>
    <mergeCell ref="C220:D220"/>
    <mergeCell ref="A190:E190"/>
    <mergeCell ref="A65:E65"/>
    <mergeCell ref="A93:E93"/>
    <mergeCell ref="A116:E116"/>
    <mergeCell ref="A123:E123"/>
    <mergeCell ref="A120:E120"/>
    <mergeCell ref="A180:E180"/>
    <mergeCell ref="A147:E147"/>
    <mergeCell ref="A150:E150"/>
    <mergeCell ref="A154:E154"/>
    <mergeCell ref="A117:E117"/>
    <mergeCell ref="A1:I1"/>
    <mergeCell ref="A3:I3"/>
    <mergeCell ref="A4:I4"/>
    <mergeCell ref="A57:E57"/>
    <mergeCell ref="A108:E108"/>
    <mergeCell ref="A141:E141"/>
    <mergeCell ref="A138:E138"/>
    <mergeCell ref="A87:F87"/>
    <mergeCell ref="A94:F94"/>
    <mergeCell ref="A101:F101"/>
    <mergeCell ref="C218:D218"/>
    <mergeCell ref="A73:F73"/>
    <mergeCell ref="A66:F66"/>
    <mergeCell ref="A80:F80"/>
    <mergeCell ref="A210:E210"/>
    <mergeCell ref="A166:E166"/>
    <mergeCell ref="A79:E79"/>
    <mergeCell ref="A159:F159"/>
    <mergeCell ref="A109:E109"/>
    <mergeCell ref="A124:E124"/>
    <mergeCell ref="A127:E127"/>
    <mergeCell ref="A132:E132"/>
    <mergeCell ref="A139:E139"/>
    <mergeCell ref="A167:F167"/>
    <mergeCell ref="A171:G171"/>
    <mergeCell ref="A174:G174"/>
    <mergeCell ref="A164:G164"/>
    <mergeCell ref="A182:D182"/>
    <mergeCell ref="A142:F142"/>
    <mergeCell ref="A145:F145"/>
    <mergeCell ref="A148:F148"/>
    <mergeCell ref="A151:F151"/>
    <mergeCell ref="A155:F155"/>
    <mergeCell ref="A206:E206"/>
    <mergeCell ref="A207:D207"/>
    <mergeCell ref="A58:I59"/>
    <mergeCell ref="A183:D183"/>
    <mergeCell ref="A191:E191"/>
    <mergeCell ref="A192:D192"/>
    <mergeCell ref="A193:B193"/>
    <mergeCell ref="A202:F202"/>
    <mergeCell ref="A203:D203"/>
    <mergeCell ref="A178:G178"/>
  </mergeCells>
  <printOptions/>
  <pageMargins left="0.3937007874015748" right="0.3937007874015748" top="0.3937007874015748" bottom="0.3937007874015748" header="0.5118110236220472" footer="0.5118110236220472"/>
  <pageSetup fitToHeight="6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.3359375" style="0" customWidth="1"/>
    <col min="2" max="2" width="75.16015625" style="0" customWidth="1"/>
    <col min="3" max="3" width="1.83203125" style="0" customWidth="1"/>
    <col min="4" max="4" width="6.5" style="0" customWidth="1"/>
    <col min="5" max="6" width="18.66015625" style="0" customWidth="1"/>
  </cols>
  <sheetData>
    <row r="1" spans="2:6" ht="12.75">
      <c r="B1" s="140" t="s">
        <v>148</v>
      </c>
      <c r="C1" s="140"/>
      <c r="D1" s="144"/>
      <c r="E1" s="144"/>
      <c r="F1" s="144"/>
    </row>
    <row r="2" spans="2:6" ht="12.75">
      <c r="B2" s="140" t="s">
        <v>149</v>
      </c>
      <c r="C2" s="140"/>
      <c r="D2" s="144"/>
      <c r="E2" s="144"/>
      <c r="F2" s="144"/>
    </row>
    <row r="3" spans="2:6" ht="12.75">
      <c r="B3" s="141"/>
      <c r="C3" s="141"/>
      <c r="D3" s="145"/>
      <c r="E3" s="145"/>
      <c r="F3" s="145"/>
    </row>
    <row r="4" spans="2:6" ht="51">
      <c r="B4" s="141" t="s">
        <v>150</v>
      </c>
      <c r="C4" s="141"/>
      <c r="D4" s="145"/>
      <c r="E4" s="145"/>
      <c r="F4" s="145"/>
    </row>
    <row r="5" spans="2:6" ht="12.75">
      <c r="B5" s="141"/>
      <c r="C5" s="141"/>
      <c r="D5" s="145"/>
      <c r="E5" s="145"/>
      <c r="F5" s="145"/>
    </row>
    <row r="6" spans="2:6" ht="12.75">
      <c r="B6" s="140" t="s">
        <v>151</v>
      </c>
      <c r="C6" s="140"/>
      <c r="D6" s="144"/>
      <c r="E6" s="144" t="s">
        <v>152</v>
      </c>
      <c r="F6" s="144" t="s">
        <v>153</v>
      </c>
    </row>
    <row r="7" spans="2:6" ht="13.5" thickBot="1">
      <c r="B7" s="141"/>
      <c r="C7" s="141"/>
      <c r="D7" s="145"/>
      <c r="E7" s="145"/>
      <c r="F7" s="145"/>
    </row>
    <row r="8" spans="2:6" ht="39" thickBot="1">
      <c r="B8" s="142" t="s">
        <v>154</v>
      </c>
      <c r="C8" s="143"/>
      <c r="D8" s="146"/>
      <c r="E8" s="146">
        <v>15</v>
      </c>
      <c r="F8" s="147" t="s">
        <v>155</v>
      </c>
    </row>
    <row r="9" spans="2:6" ht="12.75">
      <c r="B9" s="141"/>
      <c r="C9" s="141"/>
      <c r="D9" s="145"/>
      <c r="E9" s="145"/>
      <c r="F9" s="1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pc</cp:lastModifiedBy>
  <cp:lastPrinted>2014-12-01T12:46:03Z</cp:lastPrinted>
  <dcterms:created xsi:type="dcterms:W3CDTF">2012-11-13T18:14:56Z</dcterms:created>
  <dcterms:modified xsi:type="dcterms:W3CDTF">2014-12-17T10:10:50Z</dcterms:modified>
  <cp:category/>
  <cp:version/>
  <cp:contentType/>
  <cp:contentStatus/>
</cp:coreProperties>
</file>